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2019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<sst xmlns="http://schemas.openxmlformats.org/spreadsheetml/2006/main" count="1216" uniqueCount="158">
  <si>
    <t>№</t>
  </si>
  <si>
    <t>наименование</t>
  </si>
  <si>
    <t>план</t>
  </si>
  <si>
    <t>I</t>
  </si>
  <si>
    <t>Приходи</t>
  </si>
  <si>
    <t>61 00</t>
  </si>
  <si>
    <t>1.1</t>
  </si>
  <si>
    <t>61 09</t>
  </si>
  <si>
    <t>2</t>
  </si>
  <si>
    <t>Депозити и средства по сметки /нето/</t>
  </si>
  <si>
    <t>95 00</t>
  </si>
  <si>
    <t>2.1</t>
  </si>
  <si>
    <t xml:space="preserve">95 01 </t>
  </si>
  <si>
    <t>2.2</t>
  </si>
  <si>
    <t>Наличност в левове  по сметки в края на периода / - /</t>
  </si>
  <si>
    <t>95 07</t>
  </si>
  <si>
    <t>Всичко приходи</t>
  </si>
  <si>
    <t>II</t>
  </si>
  <si>
    <t>Разходи</t>
  </si>
  <si>
    <t>Запл.и възнаграждения на перс.нает по тр.и сл.пр.</t>
  </si>
  <si>
    <t>01 00</t>
  </si>
  <si>
    <t>Заплати и възнагр.на перс.нает по трудови правоотнош.</t>
  </si>
  <si>
    <t>01 01</t>
  </si>
  <si>
    <t>1.2</t>
  </si>
  <si>
    <t>Други възнаграждения и плащания за персонала</t>
  </si>
  <si>
    <t>02 00</t>
  </si>
  <si>
    <t>Др.възн. персонал по извънтрудови правоотношения</t>
  </si>
  <si>
    <t>02 02</t>
  </si>
  <si>
    <t>2.3</t>
  </si>
  <si>
    <t>02 05</t>
  </si>
  <si>
    <t>2.4</t>
  </si>
  <si>
    <t>Обезщетения за персонала, с хар.на възнаграждение</t>
  </si>
  <si>
    <t>02 08</t>
  </si>
  <si>
    <t>Други плащания и възнаграждения</t>
  </si>
  <si>
    <t>02 09</t>
  </si>
  <si>
    <t>3</t>
  </si>
  <si>
    <t>Задължителни осигурителни вноски от работодатели</t>
  </si>
  <si>
    <t>05 00</t>
  </si>
  <si>
    <t>3.1</t>
  </si>
  <si>
    <t>Осиг.вноски от работодатели за  ДОО</t>
  </si>
  <si>
    <t>05 51</t>
  </si>
  <si>
    <t>3.2</t>
  </si>
  <si>
    <t>Здравноосигурителни вноски от работодатели</t>
  </si>
  <si>
    <t>05 60</t>
  </si>
  <si>
    <t>3.3</t>
  </si>
  <si>
    <t>Вноски.за ДЗПО от работодатели</t>
  </si>
  <si>
    <t>05 80</t>
  </si>
  <si>
    <t>4</t>
  </si>
  <si>
    <t>Издръжка</t>
  </si>
  <si>
    <t>10 00</t>
  </si>
  <si>
    <t>4.1</t>
  </si>
  <si>
    <t>Постелен инвентар и облекло</t>
  </si>
  <si>
    <t>10 13</t>
  </si>
  <si>
    <t>4.3</t>
  </si>
  <si>
    <t>Материали</t>
  </si>
  <si>
    <t>10 15</t>
  </si>
  <si>
    <t>4.4</t>
  </si>
  <si>
    <t>10 16</t>
  </si>
  <si>
    <t>4.5</t>
  </si>
  <si>
    <t>Разходи за външни услуги</t>
  </si>
  <si>
    <t>10 20</t>
  </si>
  <si>
    <t>4.6</t>
  </si>
  <si>
    <t>Текущ реумонт</t>
  </si>
  <si>
    <t>10 30</t>
  </si>
  <si>
    <t>4.7</t>
  </si>
  <si>
    <t>Командировки в страната</t>
  </si>
  <si>
    <t>10 51</t>
  </si>
  <si>
    <t>4.8</t>
  </si>
  <si>
    <t>Разходи за застраховки</t>
  </si>
  <si>
    <t>10 62</t>
  </si>
  <si>
    <t>4.9</t>
  </si>
  <si>
    <t>Други разходи за СБКО</t>
  </si>
  <si>
    <t>10 91</t>
  </si>
  <si>
    <t>5</t>
  </si>
  <si>
    <t>Платени данъци, такси и администр.санкции</t>
  </si>
  <si>
    <t>19 00</t>
  </si>
  <si>
    <t>5.1</t>
  </si>
  <si>
    <t>Платени държ.такси, данъци и др.</t>
  </si>
  <si>
    <t>19 01</t>
  </si>
  <si>
    <t>5.2</t>
  </si>
  <si>
    <t>Платени общински такси, данъци и др.</t>
  </si>
  <si>
    <t>19 81</t>
  </si>
  <si>
    <t>6</t>
  </si>
  <si>
    <t>Основен ремонт на ДМА</t>
  </si>
  <si>
    <t>51 00</t>
  </si>
  <si>
    <t>7</t>
  </si>
  <si>
    <t>Придобиване на ДМА</t>
  </si>
  <si>
    <t>52 00</t>
  </si>
  <si>
    <t>Всичко разходи</t>
  </si>
  <si>
    <t>шифър</t>
  </si>
  <si>
    <t>Щатни бр.по трудови правоотношения</t>
  </si>
  <si>
    <t>Численостна МРЗ</t>
  </si>
  <si>
    <t>10 11</t>
  </si>
  <si>
    <t>10 12</t>
  </si>
  <si>
    <t>10 98</t>
  </si>
  <si>
    <t>Храна</t>
  </si>
  <si>
    <t>Учебни и научно-изслед.р-ди, книги</t>
  </si>
  <si>
    <t>Др.некласифицирани по др.параграфи  разходи</t>
  </si>
  <si>
    <t>4.2</t>
  </si>
  <si>
    <t>4.10</t>
  </si>
  <si>
    <t>4.11</t>
  </si>
  <si>
    <t>4.12</t>
  </si>
  <si>
    <t>24 00</t>
  </si>
  <si>
    <t>Приходи и доходи от собственост</t>
  </si>
  <si>
    <t>Върт.трансфери в системата на ПРБ</t>
  </si>
  <si>
    <t>Трансфери м/у бюджети</t>
  </si>
  <si>
    <t>Остатък в левове по сметки от предходния период / + /</t>
  </si>
  <si>
    <t>10 14</t>
  </si>
  <si>
    <t>Изпл.суми от СБКО, за облекло и други на персонала</t>
  </si>
  <si>
    <t>Медикаменти</t>
  </si>
  <si>
    <t>Вода,горива и енергия</t>
  </si>
  <si>
    <t>53 01</t>
  </si>
  <si>
    <t>53 00</t>
  </si>
  <si>
    <t>8</t>
  </si>
  <si>
    <t>Придобиване на НДА</t>
  </si>
  <si>
    <t xml:space="preserve">Придобиване на  програмни продукти и лицензи </t>
  </si>
  <si>
    <t>Директор…………………………………….</t>
  </si>
  <si>
    <t>парагараф</t>
  </si>
  <si>
    <t>І трим.</t>
  </si>
  <si>
    <t>ІІ трим.</t>
  </si>
  <si>
    <t>ІІІ трим.</t>
  </si>
  <si>
    <t>ІV трим.</t>
  </si>
  <si>
    <t>Приходи от наеми на имущество</t>
  </si>
  <si>
    <t>Приходи от наеми на земя</t>
  </si>
  <si>
    <t>Събрани средства и изв.плащания от/за сметки</t>
  </si>
  <si>
    <t>88 03</t>
  </si>
  <si>
    <t>с тримесечно разпределение</t>
  </si>
  <si>
    <t>Разходи  за  делегираните от държавата дейности</t>
  </si>
  <si>
    <t>Приходи  за  делегираните от държавата дейности</t>
  </si>
  <si>
    <t>3.4</t>
  </si>
  <si>
    <t>Осиг.вноски от работодатели за  Уч.ПФ</t>
  </si>
  <si>
    <t>05 52</t>
  </si>
  <si>
    <t>Внесен данък, в/у прих.от стоп.дейн.на бюдж.предпр.</t>
  </si>
  <si>
    <t>37 02</t>
  </si>
  <si>
    <t>24 05</t>
  </si>
  <si>
    <t>24 06</t>
  </si>
  <si>
    <t>8.1</t>
  </si>
  <si>
    <t>РЕКАПИТУЛАЦИЯ</t>
  </si>
  <si>
    <t>Натурални показатели</t>
  </si>
  <si>
    <t>Изплатени средства за превоз на учители</t>
  </si>
  <si>
    <t>Брой деца на 5-6 години в подготвителна група</t>
  </si>
  <si>
    <t>Брой ученици редовна форма</t>
  </si>
  <si>
    <t>Брой ученици самостоятелна форма</t>
  </si>
  <si>
    <t>Брой стипендианти</t>
  </si>
  <si>
    <t>Дейност 713 Спорт за всички</t>
  </si>
  <si>
    <t xml:space="preserve">Дейност 318 Подготвителна група в училище </t>
  </si>
  <si>
    <t>Дейност 322 Неспециализирани училища без професионални гимназии</t>
  </si>
  <si>
    <t>Вр.безлихв.заеми м/у бюджети и сметки за ср.от ЕС</t>
  </si>
  <si>
    <t>76 00</t>
  </si>
  <si>
    <t>БЮДЖЕТ 2019 година</t>
  </si>
  <si>
    <t xml:space="preserve">Дейност 338 Ресурсно подпомагане </t>
  </si>
  <si>
    <t>Бюджет 2019</t>
  </si>
  <si>
    <t>на  ОУ "ИВАН ВАЗОВ " гр. Харманли</t>
  </si>
  <si>
    <t>Изготвил: ……………………………</t>
  </si>
  <si>
    <t xml:space="preserve">            /Даниела Спасова/</t>
  </si>
  <si>
    <t xml:space="preserve">           /Светла Георгиева/</t>
  </si>
  <si>
    <t>БЮДЖЕТ 2020 година</t>
  </si>
  <si>
    <t>Бюджет 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</si>
</sst>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9" fontId="0" fillId="33" borderId="12" xfId="0" applyNumberForma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80" fontId="0" fillId="0" borderId="16" xfId="0" applyNumberForma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9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9" fontId="0" fillId="0" borderId="20" xfId="0" applyNumberForma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2" fillId="0" borderId="0" xfId="0" applyFont="1" applyAlignment="1">
      <alignment/>
    </xf>
    <xf numFmtId="49" fontId="0" fillId="0" borderId="21" xfId="0" applyNumberForma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27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0" borderId="27" xfId="0" applyFont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22" xfId="0" applyFont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27" xfId="0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44.57421875" style="0" customWidth="1"/>
    <col min="3" max="3" width="8.8515625" style="0" customWidth="1"/>
    <col min="4" max="4" width="11.28125" style="0" customWidth="1"/>
    <col min="5" max="5" width="9.00390625" style="0" customWidth="1"/>
    <col min="6" max="7" width="10.140625" style="0" customWidth="1"/>
    <col min="8" max="8" width="9.57421875" style="0" customWidth="1"/>
  </cols>
  <sheetData>
    <row r="1" spans="1:8" ht="18">
      <c r="A1" s="80" t="s">
        <v>149</v>
      </c>
      <c r="B1" s="80"/>
      <c r="C1" s="80"/>
      <c r="D1" s="80"/>
      <c r="E1" s="80"/>
      <c r="F1" s="80"/>
      <c r="G1" s="80"/>
      <c r="H1" s="80"/>
    </row>
    <row r="2" spans="1:9" ht="18">
      <c r="A2" s="80" t="s">
        <v>126</v>
      </c>
      <c r="B2" s="80"/>
      <c r="C2" s="80"/>
      <c r="D2" s="80"/>
      <c r="E2" s="80"/>
      <c r="F2" s="80"/>
      <c r="G2" s="80"/>
      <c r="H2" s="80"/>
      <c r="I2" s="69"/>
    </row>
    <row r="3" spans="1:8" s="50" customFormat="1" ht="18">
      <c r="A3" s="80" t="s">
        <v>152</v>
      </c>
      <c r="B3" s="80"/>
      <c r="C3" s="80"/>
      <c r="D3" s="80"/>
      <c r="E3" s="80"/>
      <c r="F3" s="80"/>
      <c r="G3" s="80"/>
      <c r="H3" s="80"/>
    </row>
    <row r="4" spans="1:8" s="50" customFormat="1" ht="18">
      <c r="A4" s="51"/>
      <c r="B4" s="51"/>
      <c r="C4" s="51"/>
      <c r="D4" s="51"/>
      <c r="E4" s="51"/>
      <c r="F4" s="51"/>
      <c r="G4" s="51"/>
      <c r="H4" s="51"/>
    </row>
    <row r="5" spans="1:8" ht="18">
      <c r="A5" s="81" t="s">
        <v>128</v>
      </c>
      <c r="B5" s="81"/>
      <c r="C5" s="81"/>
      <c r="D5" s="81"/>
      <c r="E5" s="81"/>
      <c r="F5" s="81"/>
      <c r="G5" s="81"/>
      <c r="H5" s="81"/>
    </row>
    <row r="6" spans="1:6" ht="18.75" thickBot="1">
      <c r="A6" s="32"/>
      <c r="B6" s="32"/>
      <c r="C6" s="32"/>
      <c r="D6" s="32"/>
      <c r="E6" s="32"/>
      <c r="F6" s="36"/>
    </row>
    <row r="7" spans="1:8" ht="30.75" thickBot="1">
      <c r="A7" s="53" t="s">
        <v>0</v>
      </c>
      <c r="B7" s="54" t="s">
        <v>1</v>
      </c>
      <c r="C7" s="52" t="s">
        <v>117</v>
      </c>
      <c r="D7" s="74" t="s">
        <v>151</v>
      </c>
      <c r="E7" s="48" t="s">
        <v>118</v>
      </c>
      <c r="F7" s="48" t="s">
        <v>119</v>
      </c>
      <c r="G7" s="48" t="s">
        <v>120</v>
      </c>
      <c r="H7" s="48" t="s">
        <v>121</v>
      </c>
    </row>
    <row r="8" spans="1:8" ht="15">
      <c r="A8" s="1" t="s">
        <v>3</v>
      </c>
      <c r="B8" s="2" t="s">
        <v>4</v>
      </c>
      <c r="C8" s="55"/>
      <c r="D8" s="61"/>
      <c r="E8" s="62"/>
      <c r="F8" s="63"/>
      <c r="G8" s="63"/>
      <c r="H8" s="64"/>
    </row>
    <row r="9" spans="1:8" ht="15">
      <c r="A9" s="18">
        <v>1</v>
      </c>
      <c r="B9" s="26" t="s">
        <v>103</v>
      </c>
      <c r="C9" s="56" t="s">
        <v>102</v>
      </c>
      <c r="D9" s="56">
        <f>D10+D11</f>
        <v>3883</v>
      </c>
      <c r="E9" s="56">
        <f>E10+E11</f>
        <v>1165</v>
      </c>
      <c r="F9" s="56">
        <f>F10+F11</f>
        <v>971</v>
      </c>
      <c r="G9" s="56">
        <f>G10+G11</f>
        <v>776</v>
      </c>
      <c r="H9" s="56">
        <f>H10+H11</f>
        <v>971</v>
      </c>
    </row>
    <row r="10" spans="1:8" ht="15">
      <c r="A10" s="10" t="s">
        <v>6</v>
      </c>
      <c r="B10" s="37" t="s">
        <v>122</v>
      </c>
      <c r="C10" s="57" t="s">
        <v>134</v>
      </c>
      <c r="D10" s="55">
        <f aca="true" t="shared" si="0" ref="D10:D15">E10+F10+G10+H10</f>
        <v>1280</v>
      </c>
      <c r="E10" s="3">
        <v>384</v>
      </c>
      <c r="F10" s="2">
        <v>320</v>
      </c>
      <c r="G10" s="3">
        <v>256</v>
      </c>
      <c r="H10" s="65">
        <v>320</v>
      </c>
    </row>
    <row r="11" spans="1:8" ht="15">
      <c r="A11" s="10" t="s">
        <v>23</v>
      </c>
      <c r="B11" s="37" t="s">
        <v>123</v>
      </c>
      <c r="C11" s="57" t="s">
        <v>135</v>
      </c>
      <c r="D11" s="55">
        <f t="shared" si="0"/>
        <v>2603</v>
      </c>
      <c r="E11" s="3">
        <v>781</v>
      </c>
      <c r="F11" s="2">
        <v>651</v>
      </c>
      <c r="G11" s="3">
        <v>520</v>
      </c>
      <c r="H11" s="65">
        <v>651</v>
      </c>
    </row>
    <row r="12" spans="1:8" ht="15">
      <c r="A12" s="4" t="s">
        <v>8</v>
      </c>
      <c r="B12" s="26" t="s">
        <v>132</v>
      </c>
      <c r="C12" s="70" t="s">
        <v>133</v>
      </c>
      <c r="D12" s="67">
        <f t="shared" si="0"/>
        <v>-116</v>
      </c>
      <c r="E12" s="29">
        <v>-35</v>
      </c>
      <c r="F12" s="28">
        <v>-29</v>
      </c>
      <c r="G12" s="29">
        <v>-23</v>
      </c>
      <c r="H12" s="42">
        <v>-29</v>
      </c>
    </row>
    <row r="13" spans="1:11" ht="15">
      <c r="A13" s="4" t="s">
        <v>35</v>
      </c>
      <c r="B13" s="5" t="s">
        <v>105</v>
      </c>
      <c r="C13" s="58" t="s">
        <v>5</v>
      </c>
      <c r="D13" s="66">
        <f t="shared" si="0"/>
        <v>1165080</v>
      </c>
      <c r="E13" s="8">
        <f>E14</f>
        <v>349524</v>
      </c>
      <c r="F13" s="7">
        <f>F14</f>
        <v>291270</v>
      </c>
      <c r="G13" s="8">
        <f>G14</f>
        <v>233016</v>
      </c>
      <c r="H13" s="44">
        <f>H14</f>
        <v>291270</v>
      </c>
      <c r="I13" s="9"/>
      <c r="J13" s="9"/>
      <c r="K13" s="9"/>
    </row>
    <row r="14" spans="1:11" ht="15">
      <c r="A14" s="15" t="s">
        <v>38</v>
      </c>
      <c r="B14" s="11" t="s">
        <v>104</v>
      </c>
      <c r="C14" s="59" t="s">
        <v>7</v>
      </c>
      <c r="D14" s="67">
        <f t="shared" si="0"/>
        <v>1165080</v>
      </c>
      <c r="E14" s="14">
        <v>349524</v>
      </c>
      <c r="F14" s="13">
        <v>291270</v>
      </c>
      <c r="G14" s="14">
        <v>233016</v>
      </c>
      <c r="H14" s="43">
        <v>291270</v>
      </c>
      <c r="I14" s="9"/>
      <c r="J14" s="9"/>
      <c r="K14" s="9"/>
    </row>
    <row r="15" spans="1:11" ht="15">
      <c r="A15" s="4" t="s">
        <v>47</v>
      </c>
      <c r="B15" s="5" t="s">
        <v>147</v>
      </c>
      <c r="C15" s="58" t="s">
        <v>148</v>
      </c>
      <c r="D15" s="66">
        <f t="shared" si="0"/>
        <v>0</v>
      </c>
      <c r="E15" s="8"/>
      <c r="F15" s="7"/>
      <c r="G15" s="8"/>
      <c r="H15" s="44"/>
      <c r="I15" s="9"/>
      <c r="J15" s="9"/>
      <c r="K15" s="9"/>
    </row>
    <row r="16" spans="1:11" ht="15">
      <c r="A16" s="4" t="s">
        <v>73</v>
      </c>
      <c r="B16" s="5" t="s">
        <v>9</v>
      </c>
      <c r="C16" s="58" t="s">
        <v>10</v>
      </c>
      <c r="D16" s="66">
        <f>D17+D18</f>
        <v>8628</v>
      </c>
      <c r="E16" s="8">
        <f>E17</f>
        <v>8628</v>
      </c>
      <c r="F16" s="7">
        <f>F17</f>
        <v>0</v>
      </c>
      <c r="G16" s="8">
        <f>G17</f>
        <v>0</v>
      </c>
      <c r="H16" s="44">
        <f>H17</f>
        <v>0</v>
      </c>
      <c r="I16" s="9"/>
      <c r="J16" s="9"/>
      <c r="K16" s="9"/>
    </row>
    <row r="17" spans="1:11" ht="15">
      <c r="A17" s="10" t="s">
        <v>76</v>
      </c>
      <c r="B17" s="11" t="s">
        <v>106</v>
      </c>
      <c r="C17" s="59" t="s">
        <v>12</v>
      </c>
      <c r="D17" s="67">
        <v>8628</v>
      </c>
      <c r="E17" s="14">
        <v>8628</v>
      </c>
      <c r="F17" s="13"/>
      <c r="G17" s="14"/>
      <c r="H17" s="43"/>
      <c r="I17" s="9"/>
      <c r="J17" s="9"/>
      <c r="K17" s="9"/>
    </row>
    <row r="18" spans="1:11" ht="15">
      <c r="A18" s="10" t="s">
        <v>79</v>
      </c>
      <c r="B18" s="11" t="s">
        <v>14</v>
      </c>
      <c r="C18" s="59" t="s">
        <v>15</v>
      </c>
      <c r="D18" s="67"/>
      <c r="E18" s="14"/>
      <c r="F18" s="13"/>
      <c r="G18" s="14"/>
      <c r="H18" s="43"/>
      <c r="I18" s="9"/>
      <c r="J18" s="9"/>
      <c r="K18" s="9"/>
    </row>
    <row r="19" spans="1:11" ht="15">
      <c r="A19" s="4" t="s">
        <v>82</v>
      </c>
      <c r="B19" s="5" t="s">
        <v>124</v>
      </c>
      <c r="C19" s="58" t="s">
        <v>125</v>
      </c>
      <c r="D19" s="66">
        <f>E19+F19+G19+H19</f>
        <v>-2479</v>
      </c>
      <c r="E19" s="8">
        <v>-2479</v>
      </c>
      <c r="F19" s="7"/>
      <c r="G19" s="8"/>
      <c r="H19" s="44"/>
      <c r="I19" s="9"/>
      <c r="J19" s="9"/>
      <c r="K19" s="9"/>
    </row>
    <row r="20" spans="1:11" ht="16.5" thickBot="1">
      <c r="A20" s="38"/>
      <c r="B20" s="33" t="s">
        <v>16</v>
      </c>
      <c r="C20" s="60"/>
      <c r="D20" s="68">
        <f>D9+D12+D13+D16+D19+D15</f>
        <v>1174996</v>
      </c>
      <c r="E20" s="39">
        <f>E9+E12+E13+E16+E19+E15</f>
        <v>356803</v>
      </c>
      <c r="F20" s="39">
        <f>F9+F12+F13+F16+F19+F15</f>
        <v>292212</v>
      </c>
      <c r="G20" s="39">
        <f>G9+G12+G13+G16+G19+G15</f>
        <v>233769</v>
      </c>
      <c r="H20" s="39">
        <f>H9+H12+H13+H16+H19+H15</f>
        <v>292212</v>
      </c>
      <c r="I20" s="9"/>
      <c r="J20" s="9"/>
      <c r="K20" s="9"/>
    </row>
    <row r="21" spans="1:11" ht="15.75">
      <c r="A21" s="75"/>
      <c r="B21" s="76"/>
      <c r="C21" s="77"/>
      <c r="D21" s="78"/>
      <c r="E21" s="78"/>
      <c r="F21" s="78"/>
      <c r="G21" s="78"/>
      <c r="H21" s="78"/>
      <c r="I21" s="9"/>
      <c r="J21" s="9"/>
      <c r="K21" s="9"/>
    </row>
    <row r="22" spans="1:11" ht="15.75">
      <c r="A22" s="75"/>
      <c r="B22" s="76"/>
      <c r="C22" s="77"/>
      <c r="D22" s="78"/>
      <c r="E22" s="78"/>
      <c r="F22" s="78"/>
      <c r="G22" s="78"/>
      <c r="H22" s="78"/>
      <c r="I22" s="9"/>
      <c r="J22" s="9"/>
      <c r="K22" s="9"/>
    </row>
    <row r="23" spans="1:11" ht="15.75">
      <c r="A23" s="75"/>
      <c r="B23" s="76"/>
      <c r="C23" s="77"/>
      <c r="D23" s="78"/>
      <c r="E23" s="78"/>
      <c r="F23" s="78"/>
      <c r="G23" s="78"/>
      <c r="H23" s="78"/>
      <c r="I23" s="9"/>
      <c r="J23" s="9"/>
      <c r="K23" s="9"/>
    </row>
    <row r="24" spans="1:11" ht="15.75">
      <c r="A24" s="75"/>
      <c r="B24" s="76"/>
      <c r="C24" s="77"/>
      <c r="D24" s="78"/>
      <c r="E24" s="78"/>
      <c r="F24" s="78"/>
      <c r="G24" s="78"/>
      <c r="H24" s="78"/>
      <c r="I24" s="9"/>
      <c r="J24" s="9"/>
      <c r="K24" s="9"/>
    </row>
    <row r="25" spans="1:11" ht="15.75">
      <c r="A25" s="75"/>
      <c r="B25" s="76"/>
      <c r="C25" s="77"/>
      <c r="D25" s="78"/>
      <c r="E25" s="78"/>
      <c r="F25" s="78"/>
      <c r="G25" s="78"/>
      <c r="H25" s="78"/>
      <c r="I25" s="9"/>
      <c r="J25" s="9"/>
      <c r="K25" s="9"/>
    </row>
    <row r="26" spans="1:11" ht="15.75">
      <c r="A26" s="75"/>
      <c r="B26" s="76"/>
      <c r="C26" s="77"/>
      <c r="D26" s="78"/>
      <c r="E26" s="78"/>
      <c r="F26" s="78"/>
      <c r="G26" s="78"/>
      <c r="H26" s="78"/>
      <c r="I26" s="9"/>
      <c r="J26" s="9"/>
      <c r="K26" s="9"/>
    </row>
    <row r="27" spans="1:11" ht="15.75">
      <c r="A27" s="75"/>
      <c r="B27" s="76"/>
      <c r="C27" s="77"/>
      <c r="D27" s="78"/>
      <c r="E27" s="78"/>
      <c r="F27" s="78"/>
      <c r="G27" s="78"/>
      <c r="H27" s="78"/>
      <c r="I27" s="9"/>
      <c r="J27" s="9"/>
      <c r="K27" s="9"/>
    </row>
    <row r="28" spans="1:11" ht="15.75">
      <c r="A28" s="75"/>
      <c r="B28" s="76"/>
      <c r="C28" s="77"/>
      <c r="D28" s="78"/>
      <c r="E28" s="78"/>
      <c r="F28" s="78"/>
      <c r="G28" s="78"/>
      <c r="H28" s="78"/>
      <c r="I28" s="9"/>
      <c r="J28" s="9"/>
      <c r="K28" s="9"/>
    </row>
    <row r="29" spans="1:11" ht="15.75">
      <c r="A29" s="75"/>
      <c r="B29" s="76"/>
      <c r="C29" s="77"/>
      <c r="D29" s="78"/>
      <c r="E29" s="78"/>
      <c r="F29" s="78"/>
      <c r="G29" s="78"/>
      <c r="H29" s="78"/>
      <c r="I29" s="9"/>
      <c r="J29" s="9"/>
      <c r="K29" s="9"/>
    </row>
    <row r="30" spans="1:11" ht="15.75">
      <c r="A30" s="75"/>
      <c r="B30" s="76"/>
      <c r="C30" s="77"/>
      <c r="D30" s="78"/>
      <c r="E30" s="78"/>
      <c r="F30" s="78"/>
      <c r="G30" s="78"/>
      <c r="H30" s="78"/>
      <c r="I30" s="9"/>
      <c r="J30" s="9"/>
      <c r="K30" s="9"/>
    </row>
    <row r="31" spans="1:11" ht="15.75">
      <c r="A31" s="75"/>
      <c r="B31" s="76"/>
      <c r="C31" s="77"/>
      <c r="D31" s="78"/>
      <c r="E31" s="78"/>
      <c r="F31" s="78"/>
      <c r="G31" s="78"/>
      <c r="H31" s="78"/>
      <c r="I31" s="9"/>
      <c r="J31" s="9"/>
      <c r="K31" s="9"/>
    </row>
    <row r="32" spans="1:11" ht="15.75">
      <c r="A32" s="75"/>
      <c r="B32" s="76"/>
      <c r="C32" s="77"/>
      <c r="D32" s="78"/>
      <c r="E32" s="78"/>
      <c r="F32" s="78"/>
      <c r="G32" s="78"/>
      <c r="H32" s="78"/>
      <c r="I32" s="9"/>
      <c r="J32" s="9"/>
      <c r="K32" s="9"/>
    </row>
    <row r="33" spans="1:11" ht="15.75">
      <c r="A33" s="75"/>
      <c r="B33" s="76"/>
      <c r="C33" s="77"/>
      <c r="D33" s="78"/>
      <c r="E33" s="78"/>
      <c r="F33" s="78"/>
      <c r="G33" s="78"/>
      <c r="H33" s="78"/>
      <c r="I33" s="9"/>
      <c r="J33" s="9"/>
      <c r="K33" s="9"/>
    </row>
    <row r="34" spans="1:11" ht="15.75">
      <c r="A34" s="75"/>
      <c r="B34" s="76"/>
      <c r="C34" s="77"/>
      <c r="D34" s="78"/>
      <c r="E34" s="78"/>
      <c r="F34" s="78"/>
      <c r="G34" s="78"/>
      <c r="H34" s="78"/>
      <c r="I34" s="9"/>
      <c r="J34" s="9"/>
      <c r="K34" s="9"/>
    </row>
    <row r="35" spans="1:11" ht="15.75">
      <c r="A35" s="75"/>
      <c r="B35" s="76"/>
      <c r="C35" s="77"/>
      <c r="D35" s="78"/>
      <c r="E35" s="78"/>
      <c r="F35" s="78"/>
      <c r="G35" s="78"/>
      <c r="H35" s="78"/>
      <c r="I35" s="9"/>
      <c r="J35" s="9"/>
      <c r="K35" s="9"/>
    </row>
    <row r="36" spans="1:11" ht="15.75">
      <c r="A36" s="75"/>
      <c r="B36" s="76"/>
      <c r="C36" s="77"/>
      <c r="D36" s="78"/>
      <c r="E36" s="78"/>
      <c r="F36" s="78"/>
      <c r="G36" s="78"/>
      <c r="H36" s="78"/>
      <c r="I36" s="9"/>
      <c r="J36" s="9"/>
      <c r="K36" s="9"/>
    </row>
    <row r="37" spans="1:11" ht="15.75">
      <c r="A37" s="75"/>
      <c r="B37" s="76"/>
      <c r="C37" s="77"/>
      <c r="D37" s="78"/>
      <c r="E37" s="78"/>
      <c r="F37" s="78"/>
      <c r="G37" s="78"/>
      <c r="H37" s="78"/>
      <c r="I37" s="9"/>
      <c r="J37" s="9"/>
      <c r="K37" s="9"/>
    </row>
    <row r="38" spans="1:11" ht="15.75">
      <c r="A38" s="75"/>
      <c r="B38" s="76"/>
      <c r="C38" s="77"/>
      <c r="D38" s="78"/>
      <c r="E38" s="78"/>
      <c r="F38" s="78"/>
      <c r="G38" s="78"/>
      <c r="H38" s="78"/>
      <c r="I38" s="9"/>
      <c r="J38" s="9"/>
      <c r="K38" s="9"/>
    </row>
    <row r="39" spans="1:11" ht="15.75">
      <c r="A39" s="75"/>
      <c r="B39" s="76"/>
      <c r="C39" s="77"/>
      <c r="D39" s="78"/>
      <c r="E39" s="78"/>
      <c r="F39" s="78"/>
      <c r="G39" s="78"/>
      <c r="H39" s="78"/>
      <c r="I39" s="9"/>
      <c r="J39" s="9"/>
      <c r="K39" s="9"/>
    </row>
    <row r="40" spans="1:11" ht="15.75">
      <c r="A40" s="75"/>
      <c r="B40" s="76"/>
      <c r="C40" s="77"/>
      <c r="D40" s="78"/>
      <c r="E40" s="78"/>
      <c r="F40" s="78"/>
      <c r="G40" s="78"/>
      <c r="H40" s="78"/>
      <c r="I40" s="9"/>
      <c r="J40" s="9"/>
      <c r="K40" s="9"/>
    </row>
    <row r="41" spans="1:11" ht="15.75">
      <c r="A41" s="75"/>
      <c r="B41" s="76"/>
      <c r="C41" s="77"/>
      <c r="D41" s="78"/>
      <c r="E41" s="78"/>
      <c r="F41" s="78"/>
      <c r="G41" s="78"/>
      <c r="H41" s="78"/>
      <c r="I41" s="9"/>
      <c r="J41" s="9"/>
      <c r="K41" s="9"/>
    </row>
    <row r="42" spans="1:11" ht="15.75">
      <c r="A42" s="75"/>
      <c r="B42" s="76"/>
      <c r="C42" s="77"/>
      <c r="D42" s="78"/>
      <c r="E42" s="78"/>
      <c r="F42" s="78"/>
      <c r="G42" s="78"/>
      <c r="H42" s="78"/>
      <c r="I42" s="9"/>
      <c r="J42" s="9"/>
      <c r="K42" s="9"/>
    </row>
    <row r="43" spans="1:11" ht="15.75">
      <c r="A43" s="75"/>
      <c r="B43" s="76"/>
      <c r="C43" s="77"/>
      <c r="D43" s="78"/>
      <c r="E43" s="78"/>
      <c r="F43" s="78"/>
      <c r="G43" s="78"/>
      <c r="H43" s="78"/>
      <c r="I43" s="9"/>
      <c r="J43" s="9"/>
      <c r="K43" s="9"/>
    </row>
    <row r="44" spans="1:11" ht="15.75">
      <c r="A44" s="75"/>
      <c r="B44" s="76"/>
      <c r="C44" s="77"/>
      <c r="D44" s="78"/>
      <c r="E44" s="78"/>
      <c r="F44" s="78"/>
      <c r="G44" s="78"/>
      <c r="H44" s="78"/>
      <c r="I44" s="9"/>
      <c r="J44" s="9"/>
      <c r="K44" s="9"/>
    </row>
    <row r="45" spans="1:11" ht="15.75">
      <c r="A45" s="75"/>
      <c r="B45" s="76"/>
      <c r="C45" s="77"/>
      <c r="D45" s="78"/>
      <c r="E45" s="78"/>
      <c r="F45" s="78"/>
      <c r="G45" s="78"/>
      <c r="H45" s="78"/>
      <c r="I45" s="9"/>
      <c r="J45" s="9"/>
      <c r="K45" s="9"/>
    </row>
    <row r="46" spans="1:11" ht="15.75">
      <c r="A46" s="75"/>
      <c r="B46" s="76"/>
      <c r="C46" s="77"/>
      <c r="D46" s="78"/>
      <c r="E46" s="78"/>
      <c r="F46" s="78"/>
      <c r="G46" s="78"/>
      <c r="H46" s="78"/>
      <c r="I46" s="9"/>
      <c r="J46" s="9"/>
      <c r="K46" s="9"/>
    </row>
    <row r="47" spans="1:11" ht="15.75">
      <c r="A47" s="75"/>
      <c r="B47" s="76"/>
      <c r="C47" s="77"/>
      <c r="D47" s="78"/>
      <c r="E47" s="78"/>
      <c r="F47" s="78"/>
      <c r="G47" s="78"/>
      <c r="H47" s="78"/>
      <c r="I47" s="9"/>
      <c r="J47" s="9"/>
      <c r="K47" s="9"/>
    </row>
    <row r="48" spans="1:11" ht="15.75">
      <c r="A48" s="75"/>
      <c r="B48" s="76"/>
      <c r="C48" s="77"/>
      <c r="D48" s="78"/>
      <c r="E48" s="78"/>
      <c r="F48" s="78"/>
      <c r="G48" s="78"/>
      <c r="H48" s="78"/>
      <c r="I48" s="9"/>
      <c r="J48" s="9"/>
      <c r="K48" s="9"/>
    </row>
    <row r="49" spans="1:11" ht="15.75">
      <c r="A49" s="75"/>
      <c r="B49" s="76"/>
      <c r="C49" s="77"/>
      <c r="D49" s="78"/>
      <c r="E49" s="78"/>
      <c r="F49" s="78"/>
      <c r="G49" s="78"/>
      <c r="H49" s="78"/>
      <c r="I49" s="9"/>
      <c r="J49" s="9"/>
      <c r="K49" s="9"/>
    </row>
    <row r="50" spans="1:11" ht="15.75">
      <c r="A50" s="75"/>
      <c r="B50" s="76"/>
      <c r="C50" s="77"/>
      <c r="D50" s="78"/>
      <c r="E50" s="78"/>
      <c r="F50" s="78"/>
      <c r="G50" s="78"/>
      <c r="H50" s="78"/>
      <c r="I50" s="9"/>
      <c r="J50" s="9"/>
      <c r="K50" s="9"/>
    </row>
    <row r="51" spans="1:11" ht="15.75">
      <c r="A51" s="75"/>
      <c r="B51" s="76"/>
      <c r="C51" s="77"/>
      <c r="D51" s="78"/>
      <c r="E51" s="78"/>
      <c r="F51" s="78"/>
      <c r="G51" s="78"/>
      <c r="H51" s="78"/>
      <c r="I51" s="9"/>
      <c r="J51" s="9"/>
      <c r="K51" s="9"/>
    </row>
    <row r="52" spans="1:11" ht="15.75">
      <c r="A52" s="75"/>
      <c r="B52" s="76"/>
      <c r="C52" s="77"/>
      <c r="D52" s="78"/>
      <c r="E52" s="78"/>
      <c r="F52" s="78"/>
      <c r="G52" s="78"/>
      <c r="H52" s="78"/>
      <c r="I52" s="9"/>
      <c r="J52" s="9"/>
      <c r="K52" s="9"/>
    </row>
    <row r="53" spans="1:11" ht="15.75">
      <c r="A53" s="75"/>
      <c r="B53" s="76"/>
      <c r="C53" s="77"/>
      <c r="D53" s="78"/>
      <c r="E53" s="78"/>
      <c r="F53" s="78"/>
      <c r="G53" s="78"/>
      <c r="H53" s="78"/>
      <c r="I53" s="9"/>
      <c r="J53" s="9"/>
      <c r="K53" s="9"/>
    </row>
    <row r="54" spans="1:5" ht="15">
      <c r="A54" s="40"/>
      <c r="B54" s="40"/>
      <c r="C54" s="40"/>
      <c r="D54" s="40"/>
      <c r="E54" s="40"/>
    </row>
    <row r="55" spans="1:5" ht="15">
      <c r="A55" s="40"/>
      <c r="B55" s="40"/>
      <c r="C55" s="40"/>
      <c r="D55" s="40"/>
      <c r="E55" s="40"/>
    </row>
    <row r="56" spans="1:5" ht="15">
      <c r="A56" s="40"/>
      <c r="B56" s="40"/>
      <c r="C56" s="40"/>
      <c r="D56" s="40"/>
      <c r="E56" s="40"/>
    </row>
    <row r="57" spans="1:8" ht="18">
      <c r="A57" s="81" t="s">
        <v>127</v>
      </c>
      <c r="B57" s="81"/>
      <c r="C57" s="81"/>
      <c r="D57" s="81"/>
      <c r="E57" s="81"/>
      <c r="F57" s="81"/>
      <c r="G57" s="81"/>
      <c r="H57" s="81"/>
    </row>
    <row r="58" spans="1:8" ht="18">
      <c r="A58" s="32"/>
      <c r="B58" s="32"/>
      <c r="C58" s="32"/>
      <c r="D58" s="32"/>
      <c r="E58" s="32"/>
      <c r="F58" s="32"/>
      <c r="G58" s="32"/>
      <c r="H58" s="32"/>
    </row>
    <row r="61" spans="1:8" ht="16.5" thickBot="1">
      <c r="A61" s="82" t="s">
        <v>145</v>
      </c>
      <c r="B61" s="82"/>
      <c r="C61" s="82"/>
      <c r="D61" s="82"/>
      <c r="E61" s="82"/>
      <c r="F61" s="82"/>
      <c r="G61" s="82"/>
      <c r="H61" s="82"/>
    </row>
    <row r="62" spans="1:8" ht="30.75" thickBot="1">
      <c r="A62" s="30" t="s">
        <v>17</v>
      </c>
      <c r="B62" s="31" t="s">
        <v>18</v>
      </c>
      <c r="C62" s="52" t="s">
        <v>117</v>
      </c>
      <c r="D62" s="74" t="s">
        <v>151</v>
      </c>
      <c r="E62" s="49" t="s">
        <v>118</v>
      </c>
      <c r="F62" s="48" t="s">
        <v>119</v>
      </c>
      <c r="G62" s="48" t="s">
        <v>120</v>
      </c>
      <c r="H62" s="48" t="s">
        <v>121</v>
      </c>
    </row>
    <row r="63" spans="1:8" ht="15">
      <c r="A63" s="18">
        <v>1</v>
      </c>
      <c r="B63" s="26" t="s">
        <v>19</v>
      </c>
      <c r="C63" s="27" t="s">
        <v>20</v>
      </c>
      <c r="D63" s="29">
        <f aca="true" t="shared" si="1" ref="D63:D76">E63+F63+G63+H63</f>
        <v>38656</v>
      </c>
      <c r="E63" s="42">
        <f>E64</f>
        <v>11597</v>
      </c>
      <c r="F63" s="29">
        <f>F64</f>
        <v>9664</v>
      </c>
      <c r="G63" s="42">
        <f>G64</f>
        <v>7731</v>
      </c>
      <c r="H63" s="42">
        <f>H64</f>
        <v>9664</v>
      </c>
    </row>
    <row r="64" spans="1:8" ht="15">
      <c r="A64" s="10" t="s">
        <v>6</v>
      </c>
      <c r="B64" s="11" t="s">
        <v>21</v>
      </c>
      <c r="C64" s="12" t="s">
        <v>22</v>
      </c>
      <c r="D64" s="14">
        <f t="shared" si="1"/>
        <v>38656</v>
      </c>
      <c r="E64" s="43">
        <v>11597</v>
      </c>
      <c r="F64" s="14">
        <v>9664</v>
      </c>
      <c r="G64" s="43">
        <v>7731</v>
      </c>
      <c r="H64" s="43">
        <v>9664</v>
      </c>
    </row>
    <row r="65" spans="1:8" ht="15">
      <c r="A65" s="18">
        <v>2</v>
      </c>
      <c r="B65" s="5" t="s">
        <v>24</v>
      </c>
      <c r="C65" s="6" t="s">
        <v>25</v>
      </c>
      <c r="D65" s="8">
        <f t="shared" si="1"/>
        <v>2378</v>
      </c>
      <c r="E65" s="44">
        <f>E66+E67+E68+E69</f>
        <v>713</v>
      </c>
      <c r="F65" s="44">
        <f>F66+F67+F68+F69</f>
        <v>594</v>
      </c>
      <c r="G65" s="44">
        <f>G66+G67+G68+G69</f>
        <v>477</v>
      </c>
      <c r="H65" s="44">
        <f>H66+H67+H68+H69</f>
        <v>594</v>
      </c>
    </row>
    <row r="66" spans="1:8" ht="15">
      <c r="A66" s="10" t="s">
        <v>11</v>
      </c>
      <c r="B66" s="11" t="s">
        <v>26</v>
      </c>
      <c r="C66" s="20" t="s">
        <v>27</v>
      </c>
      <c r="D66" s="73">
        <f t="shared" si="1"/>
        <v>0</v>
      </c>
      <c r="E66" s="43"/>
      <c r="F66" s="14"/>
      <c r="G66" s="43"/>
      <c r="H66" s="43"/>
    </row>
    <row r="67" spans="1:8" ht="15">
      <c r="A67" s="10" t="s">
        <v>13</v>
      </c>
      <c r="B67" s="19" t="s">
        <v>108</v>
      </c>
      <c r="C67" s="12" t="s">
        <v>29</v>
      </c>
      <c r="D67" s="73">
        <f t="shared" si="1"/>
        <v>2278</v>
      </c>
      <c r="E67" s="43">
        <v>683</v>
      </c>
      <c r="F67" s="14">
        <v>569</v>
      </c>
      <c r="G67" s="43">
        <v>457</v>
      </c>
      <c r="H67" s="43">
        <v>569</v>
      </c>
    </row>
    <row r="68" spans="1:8" ht="15">
      <c r="A68" s="10" t="s">
        <v>28</v>
      </c>
      <c r="B68" s="11" t="s">
        <v>31</v>
      </c>
      <c r="C68" s="12" t="s">
        <v>32</v>
      </c>
      <c r="D68" s="73">
        <f t="shared" si="1"/>
        <v>0</v>
      </c>
      <c r="E68" s="43"/>
      <c r="F68" s="14"/>
      <c r="G68" s="43"/>
      <c r="H68" s="43"/>
    </row>
    <row r="69" spans="1:8" ht="15">
      <c r="A69" s="10" t="s">
        <v>30</v>
      </c>
      <c r="B69" s="11" t="s">
        <v>33</v>
      </c>
      <c r="C69" s="12" t="s">
        <v>34</v>
      </c>
      <c r="D69" s="73">
        <f t="shared" si="1"/>
        <v>100</v>
      </c>
      <c r="E69" s="43">
        <v>30</v>
      </c>
      <c r="F69" s="14">
        <v>25</v>
      </c>
      <c r="G69" s="43">
        <v>20</v>
      </c>
      <c r="H69" s="43">
        <v>25</v>
      </c>
    </row>
    <row r="70" spans="1:8" ht="15">
      <c r="A70" s="4" t="s">
        <v>35</v>
      </c>
      <c r="B70" s="5" t="s">
        <v>36</v>
      </c>
      <c r="C70" s="6" t="s">
        <v>37</v>
      </c>
      <c r="D70" s="8">
        <f t="shared" si="1"/>
        <v>10291</v>
      </c>
      <c r="E70" s="44">
        <f>E71+E72+E73+E74</f>
        <v>3087</v>
      </c>
      <c r="F70" s="44">
        <f>F71+F72+F73+F74</f>
        <v>2574</v>
      </c>
      <c r="G70" s="44">
        <f>G71+G72+G73+G74</f>
        <v>2056</v>
      </c>
      <c r="H70" s="44">
        <f>H71+H72+H73+H74</f>
        <v>2574</v>
      </c>
    </row>
    <row r="71" spans="1:8" ht="15">
      <c r="A71" s="10" t="s">
        <v>38</v>
      </c>
      <c r="B71" s="11" t="s">
        <v>39</v>
      </c>
      <c r="C71" s="12" t="s">
        <v>40</v>
      </c>
      <c r="D71" s="14">
        <f t="shared" si="1"/>
        <v>5603</v>
      </c>
      <c r="E71" s="43">
        <v>1681</v>
      </c>
      <c r="F71" s="14">
        <v>1401</v>
      </c>
      <c r="G71" s="43">
        <v>1120</v>
      </c>
      <c r="H71" s="43">
        <v>1401</v>
      </c>
    </row>
    <row r="72" spans="1:8" ht="15">
      <c r="A72" s="10" t="s">
        <v>41</v>
      </c>
      <c r="B72" s="11" t="s">
        <v>130</v>
      </c>
      <c r="C72" s="12" t="s">
        <v>131</v>
      </c>
      <c r="D72" s="14">
        <f t="shared" si="1"/>
        <v>1694</v>
      </c>
      <c r="E72" s="43">
        <v>508</v>
      </c>
      <c r="F72" s="14">
        <v>424</v>
      </c>
      <c r="G72" s="43">
        <v>338</v>
      </c>
      <c r="H72" s="43">
        <v>424</v>
      </c>
    </row>
    <row r="73" spans="1:8" ht="15">
      <c r="A73" s="10" t="s">
        <v>44</v>
      </c>
      <c r="B73" s="11" t="s">
        <v>42</v>
      </c>
      <c r="C73" s="12" t="s">
        <v>43</v>
      </c>
      <c r="D73" s="14">
        <f t="shared" si="1"/>
        <v>1891</v>
      </c>
      <c r="E73" s="43">
        <v>567</v>
      </c>
      <c r="F73" s="14">
        <v>473</v>
      </c>
      <c r="G73" s="43">
        <v>378</v>
      </c>
      <c r="H73" s="43">
        <v>473</v>
      </c>
    </row>
    <row r="74" spans="1:8" ht="15">
      <c r="A74" s="21" t="s">
        <v>129</v>
      </c>
      <c r="B74" s="11" t="s">
        <v>45</v>
      </c>
      <c r="C74" s="12" t="s">
        <v>46</v>
      </c>
      <c r="D74" s="14">
        <f t="shared" si="1"/>
        <v>1103</v>
      </c>
      <c r="E74" s="43">
        <v>331</v>
      </c>
      <c r="F74" s="14">
        <v>276</v>
      </c>
      <c r="G74" s="43">
        <v>220</v>
      </c>
      <c r="H74" s="43">
        <v>276</v>
      </c>
    </row>
    <row r="75" spans="1:8" ht="15">
      <c r="A75" s="4" t="s">
        <v>47</v>
      </c>
      <c r="B75" s="5" t="s">
        <v>48</v>
      </c>
      <c r="C75" s="6" t="s">
        <v>49</v>
      </c>
      <c r="D75" s="8">
        <f t="shared" si="1"/>
        <v>22963</v>
      </c>
      <c r="E75" s="44">
        <f>E76+E77+E78+E79+E80+E81+E82+E83+E84+E85+E86+E87</f>
        <v>6889</v>
      </c>
      <c r="F75" s="44">
        <f>F76+F77+F78+F79+F80+F81+F82+F83+F84+F85+F86+F87</f>
        <v>5740</v>
      </c>
      <c r="G75" s="44">
        <f>G76+G77+G78+G79+G80+G81+G82+G83+G84+G85+G86+G87</f>
        <v>4594</v>
      </c>
      <c r="H75" s="44">
        <f>H76+H77+H78+H79+H80+H81+H82+H83+H84+H85+H86+H87</f>
        <v>5740</v>
      </c>
    </row>
    <row r="76" spans="1:8" ht="15">
      <c r="A76" s="10" t="s">
        <v>50</v>
      </c>
      <c r="B76" s="11" t="s">
        <v>95</v>
      </c>
      <c r="C76" s="12" t="s">
        <v>92</v>
      </c>
      <c r="D76" s="14">
        <f t="shared" si="1"/>
        <v>4418</v>
      </c>
      <c r="E76" s="43">
        <v>1325</v>
      </c>
      <c r="F76" s="14">
        <v>1105</v>
      </c>
      <c r="G76" s="43">
        <v>883</v>
      </c>
      <c r="H76" s="43">
        <v>1105</v>
      </c>
    </row>
    <row r="77" spans="1:8" ht="15">
      <c r="A77" s="10" t="s">
        <v>98</v>
      </c>
      <c r="B77" s="11" t="s">
        <v>109</v>
      </c>
      <c r="C77" s="12" t="s">
        <v>93</v>
      </c>
      <c r="D77" s="14">
        <f aca="true" t="shared" si="2" ref="D77:D87">E77+F77+G77+H77</f>
        <v>0</v>
      </c>
      <c r="E77" s="43"/>
      <c r="F77" s="14"/>
      <c r="G77" s="43"/>
      <c r="H77" s="43"/>
    </row>
    <row r="78" spans="1:8" ht="15">
      <c r="A78" s="10" t="s">
        <v>53</v>
      </c>
      <c r="B78" s="11" t="s">
        <v>51</v>
      </c>
      <c r="C78" s="12" t="s">
        <v>52</v>
      </c>
      <c r="D78" s="14">
        <f t="shared" si="2"/>
        <v>410</v>
      </c>
      <c r="E78" s="43">
        <v>123</v>
      </c>
      <c r="F78" s="14">
        <v>102</v>
      </c>
      <c r="G78" s="43">
        <v>83</v>
      </c>
      <c r="H78" s="43">
        <v>102</v>
      </c>
    </row>
    <row r="79" spans="1:8" ht="15">
      <c r="A79" s="10" t="s">
        <v>56</v>
      </c>
      <c r="B79" s="11" t="s">
        <v>96</v>
      </c>
      <c r="C79" s="12" t="s">
        <v>107</v>
      </c>
      <c r="D79" s="14">
        <f t="shared" si="2"/>
        <v>1000</v>
      </c>
      <c r="E79" s="43">
        <v>300</v>
      </c>
      <c r="F79" s="14">
        <v>250</v>
      </c>
      <c r="G79" s="43">
        <v>200</v>
      </c>
      <c r="H79" s="43">
        <v>250</v>
      </c>
    </row>
    <row r="80" spans="1:8" ht="15">
      <c r="A80" s="10" t="s">
        <v>58</v>
      </c>
      <c r="B80" s="11" t="s">
        <v>54</v>
      </c>
      <c r="C80" s="12" t="s">
        <v>55</v>
      </c>
      <c r="D80" s="14">
        <f t="shared" si="2"/>
        <v>4000</v>
      </c>
      <c r="E80" s="43">
        <v>1200</v>
      </c>
      <c r="F80" s="14">
        <v>1000</v>
      </c>
      <c r="G80" s="43">
        <v>800</v>
      </c>
      <c r="H80" s="43">
        <v>1000</v>
      </c>
    </row>
    <row r="81" spans="1:8" ht="15">
      <c r="A81" s="10" t="s">
        <v>61</v>
      </c>
      <c r="B81" s="11" t="s">
        <v>110</v>
      </c>
      <c r="C81" s="12" t="s">
        <v>57</v>
      </c>
      <c r="D81" s="14">
        <f t="shared" si="2"/>
        <v>8135</v>
      </c>
      <c r="E81" s="43">
        <v>2441</v>
      </c>
      <c r="F81" s="14">
        <v>2033</v>
      </c>
      <c r="G81" s="43">
        <v>1628</v>
      </c>
      <c r="H81" s="43">
        <v>2033</v>
      </c>
    </row>
    <row r="82" spans="1:8" ht="15">
      <c r="A82" s="10" t="s">
        <v>64</v>
      </c>
      <c r="B82" s="11" t="s">
        <v>59</v>
      </c>
      <c r="C82" s="12" t="s">
        <v>60</v>
      </c>
      <c r="D82" s="14">
        <f t="shared" si="2"/>
        <v>5000</v>
      </c>
      <c r="E82" s="43">
        <v>1500</v>
      </c>
      <c r="F82" s="14">
        <v>1250</v>
      </c>
      <c r="G82" s="43">
        <v>1000</v>
      </c>
      <c r="H82" s="43">
        <v>1250</v>
      </c>
    </row>
    <row r="83" spans="1:8" ht="15">
      <c r="A83" s="10" t="s">
        <v>67</v>
      </c>
      <c r="B83" s="11" t="s">
        <v>62</v>
      </c>
      <c r="C83" s="12" t="s">
        <v>63</v>
      </c>
      <c r="D83" s="14">
        <f t="shared" si="2"/>
        <v>0</v>
      </c>
      <c r="E83" s="43"/>
      <c r="F83" s="14"/>
      <c r="G83" s="43"/>
      <c r="H83" s="43"/>
    </row>
    <row r="84" spans="1:8" ht="15">
      <c r="A84" s="10" t="s">
        <v>70</v>
      </c>
      <c r="B84" s="11" t="s">
        <v>65</v>
      </c>
      <c r="C84" s="12" t="s">
        <v>66</v>
      </c>
      <c r="D84" s="14">
        <f t="shared" si="2"/>
        <v>0</v>
      </c>
      <c r="E84" s="43"/>
      <c r="F84" s="14"/>
      <c r="G84" s="43"/>
      <c r="H84" s="43"/>
    </row>
    <row r="85" spans="1:8" ht="15">
      <c r="A85" s="10" t="s">
        <v>99</v>
      </c>
      <c r="B85" s="11" t="s">
        <v>68</v>
      </c>
      <c r="C85" s="22" t="s">
        <v>69</v>
      </c>
      <c r="D85" s="14">
        <f t="shared" si="2"/>
        <v>0</v>
      </c>
      <c r="E85" s="43"/>
      <c r="F85" s="14"/>
      <c r="G85" s="43"/>
      <c r="H85" s="43"/>
    </row>
    <row r="86" spans="1:8" ht="15">
      <c r="A86" s="10" t="s">
        <v>100</v>
      </c>
      <c r="B86" s="11" t="s">
        <v>71</v>
      </c>
      <c r="C86" s="12" t="s">
        <v>72</v>
      </c>
      <c r="D86" s="14">
        <f t="shared" si="2"/>
        <v>0</v>
      </c>
      <c r="E86" s="43"/>
      <c r="F86" s="14"/>
      <c r="G86" s="43"/>
      <c r="H86" s="43"/>
    </row>
    <row r="87" spans="1:8" ht="15">
      <c r="A87" s="10" t="s">
        <v>101</v>
      </c>
      <c r="B87" s="11" t="s">
        <v>97</v>
      </c>
      <c r="C87" s="12" t="s">
        <v>94</v>
      </c>
      <c r="D87" s="14">
        <f t="shared" si="2"/>
        <v>0</v>
      </c>
      <c r="E87" s="43"/>
      <c r="F87" s="14"/>
      <c r="G87" s="43"/>
      <c r="H87" s="43"/>
    </row>
    <row r="88" spans="1:8" ht="15">
      <c r="A88" s="4" t="s">
        <v>73</v>
      </c>
      <c r="B88" s="5" t="s">
        <v>74</v>
      </c>
      <c r="C88" s="6" t="s">
        <v>75</v>
      </c>
      <c r="D88" s="8">
        <f aca="true" t="shared" si="3" ref="D88:D94">E88+F88+G88+H88</f>
        <v>0</v>
      </c>
      <c r="E88" s="44">
        <f>E89+E90</f>
        <v>0</v>
      </c>
      <c r="F88" s="44">
        <f>F89+F90</f>
        <v>0</v>
      </c>
      <c r="G88" s="44">
        <f>G89+G90</f>
        <v>0</v>
      </c>
      <c r="H88" s="44">
        <f>H89+H90</f>
        <v>0</v>
      </c>
    </row>
    <row r="89" spans="1:8" ht="15">
      <c r="A89" s="10" t="s">
        <v>76</v>
      </c>
      <c r="B89" s="11" t="s">
        <v>77</v>
      </c>
      <c r="C89" s="12" t="s">
        <v>78</v>
      </c>
      <c r="D89" s="14">
        <f t="shared" si="3"/>
        <v>0</v>
      </c>
      <c r="E89" s="43"/>
      <c r="F89" s="14"/>
      <c r="G89" s="43"/>
      <c r="H89" s="43"/>
    </row>
    <row r="90" spans="1:8" ht="15">
      <c r="A90" s="10" t="s">
        <v>79</v>
      </c>
      <c r="B90" s="11" t="s">
        <v>80</v>
      </c>
      <c r="C90" s="12" t="s">
        <v>81</v>
      </c>
      <c r="D90" s="14">
        <f t="shared" si="3"/>
        <v>0</v>
      </c>
      <c r="E90" s="43"/>
      <c r="F90" s="14"/>
      <c r="G90" s="43"/>
      <c r="H90" s="43"/>
    </row>
    <row r="91" spans="1:8" ht="15">
      <c r="A91" s="4" t="s">
        <v>82</v>
      </c>
      <c r="B91" s="5" t="s">
        <v>83</v>
      </c>
      <c r="C91" s="6" t="s">
        <v>84</v>
      </c>
      <c r="D91" s="8">
        <f t="shared" si="3"/>
        <v>0</v>
      </c>
      <c r="E91" s="44"/>
      <c r="F91" s="8"/>
      <c r="G91" s="44"/>
      <c r="H91" s="44"/>
    </row>
    <row r="92" spans="1:8" ht="15">
      <c r="A92" s="4" t="s">
        <v>85</v>
      </c>
      <c r="B92" s="5" t="s">
        <v>86</v>
      </c>
      <c r="C92" s="6" t="s">
        <v>87</v>
      </c>
      <c r="D92" s="8">
        <f t="shared" si="3"/>
        <v>0</v>
      </c>
      <c r="E92" s="44"/>
      <c r="F92" s="8"/>
      <c r="G92" s="44"/>
      <c r="H92" s="44"/>
    </row>
    <row r="93" spans="1:8" ht="15">
      <c r="A93" s="41" t="s">
        <v>113</v>
      </c>
      <c r="B93" s="47" t="s">
        <v>114</v>
      </c>
      <c r="C93" s="12" t="s">
        <v>112</v>
      </c>
      <c r="D93" s="8">
        <f t="shared" si="3"/>
        <v>0</v>
      </c>
      <c r="E93" s="44">
        <f>E94</f>
        <v>0</v>
      </c>
      <c r="F93" s="8">
        <f>F94</f>
        <v>0</v>
      </c>
      <c r="G93" s="44">
        <f>G94</f>
        <v>0</v>
      </c>
      <c r="H93" s="44">
        <f>H94</f>
        <v>0</v>
      </c>
    </row>
    <row r="94" spans="1:8" ht="15.75" thickBot="1">
      <c r="A94" s="71" t="s">
        <v>136</v>
      </c>
      <c r="B94" s="19" t="s">
        <v>115</v>
      </c>
      <c r="C94" s="22" t="s">
        <v>111</v>
      </c>
      <c r="D94" s="35">
        <f t="shared" si="3"/>
        <v>0</v>
      </c>
      <c r="E94" s="45"/>
      <c r="F94" s="35"/>
      <c r="G94" s="45"/>
      <c r="H94" s="45"/>
    </row>
    <row r="95" spans="1:8" ht="16.5" thickBot="1">
      <c r="A95" s="23"/>
      <c r="B95" s="16" t="s">
        <v>88</v>
      </c>
      <c r="C95" s="17"/>
      <c r="D95" s="34">
        <f>D93+D92+D91+D88+D75+D70+D65+D63</f>
        <v>74288</v>
      </c>
      <c r="E95" s="34">
        <f>E93+E92+E91+E88+E75+E70+E65+E63</f>
        <v>22286</v>
      </c>
      <c r="F95" s="34">
        <f>F93+F92+F91+F88+F75+F70+F65+F63</f>
        <v>18572</v>
      </c>
      <c r="G95" s="34">
        <f>G93+G92+G91+G88+G75+G70+G65+G63</f>
        <v>14858</v>
      </c>
      <c r="H95" s="34">
        <f>H93+H92+H91+H88+H75+H70+H65+H63</f>
        <v>18572</v>
      </c>
    </row>
    <row r="96" spans="1:5" ht="12.75">
      <c r="A96" s="9"/>
      <c r="B96" s="9"/>
      <c r="C96" s="9"/>
      <c r="D96" s="9"/>
      <c r="E96" s="9"/>
    </row>
    <row r="97" spans="1:8" ht="12.75">
      <c r="A97" s="24"/>
      <c r="B97" s="24" t="s">
        <v>138</v>
      </c>
      <c r="C97" s="25" t="s">
        <v>89</v>
      </c>
      <c r="D97" s="25" t="s">
        <v>2</v>
      </c>
      <c r="E97" s="25" t="s">
        <v>2</v>
      </c>
      <c r="F97" s="25" t="s">
        <v>2</v>
      </c>
      <c r="G97" s="25" t="s">
        <v>2</v>
      </c>
      <c r="H97" s="25" t="s">
        <v>2</v>
      </c>
    </row>
    <row r="98" spans="1:8" ht="12.75">
      <c r="A98" s="24">
        <v>1</v>
      </c>
      <c r="B98" s="24" t="s">
        <v>90</v>
      </c>
      <c r="C98" s="24">
        <v>111</v>
      </c>
      <c r="D98" s="24">
        <v>3</v>
      </c>
      <c r="E98" s="24">
        <v>3</v>
      </c>
      <c r="F98" s="24">
        <v>3</v>
      </c>
      <c r="G98" s="24">
        <v>3</v>
      </c>
      <c r="H98" s="24">
        <v>3</v>
      </c>
    </row>
    <row r="99" spans="1:8" ht="12.75">
      <c r="A99" s="24">
        <v>2</v>
      </c>
      <c r="B99" s="24" t="s">
        <v>140</v>
      </c>
      <c r="C99" s="24">
        <v>2600</v>
      </c>
      <c r="D99" s="24">
        <v>47</v>
      </c>
      <c r="E99" s="24">
        <v>47</v>
      </c>
      <c r="F99" s="24">
        <v>47</v>
      </c>
      <c r="G99" s="24">
        <v>47</v>
      </c>
      <c r="H99" s="24">
        <v>47</v>
      </c>
    </row>
    <row r="100" spans="1:8" ht="12.75">
      <c r="A100" s="72">
        <v>3</v>
      </c>
      <c r="B100" s="72" t="s">
        <v>139</v>
      </c>
      <c r="C100" s="72">
        <v>7300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</row>
    <row r="101" spans="1:8" ht="12.75">
      <c r="A101" s="79"/>
      <c r="B101" s="79"/>
      <c r="C101" s="79"/>
      <c r="D101" s="9"/>
      <c r="E101" s="9"/>
      <c r="F101" s="9"/>
      <c r="G101" s="9"/>
      <c r="H101" s="9"/>
    </row>
    <row r="102" spans="1:8" ht="12.75">
      <c r="A102" s="79"/>
      <c r="B102" s="79"/>
      <c r="C102" s="79"/>
      <c r="D102" s="9"/>
      <c r="E102" s="9"/>
      <c r="F102" s="9"/>
      <c r="G102" s="9"/>
      <c r="H102" s="9"/>
    </row>
    <row r="103" spans="1:8" ht="12.75">
      <c r="A103" s="79"/>
      <c r="B103" s="79"/>
      <c r="C103" s="79"/>
      <c r="D103" s="9"/>
      <c r="E103" s="9"/>
      <c r="F103" s="9"/>
      <c r="G103" s="9"/>
      <c r="H103" s="9"/>
    </row>
    <row r="104" spans="1:8" ht="12.75">
      <c r="A104" s="79"/>
      <c r="B104" s="79"/>
      <c r="C104" s="79"/>
      <c r="D104" s="9"/>
      <c r="E104" s="9"/>
      <c r="F104" s="9"/>
      <c r="G104" s="9"/>
      <c r="H104" s="9"/>
    </row>
    <row r="105" spans="1:8" ht="12.75">
      <c r="A105" s="79"/>
      <c r="B105" s="79"/>
      <c r="C105" s="79"/>
      <c r="D105" s="9"/>
      <c r="E105" s="9"/>
      <c r="F105" s="9"/>
      <c r="G105" s="9"/>
      <c r="H105" s="9"/>
    </row>
    <row r="106" spans="1:8" ht="12.75">
      <c r="A106" s="79"/>
      <c r="B106" s="79"/>
      <c r="C106" s="79"/>
      <c r="D106" s="9"/>
      <c r="E106" s="9"/>
      <c r="F106" s="9"/>
      <c r="G106" s="9"/>
      <c r="H106" s="9"/>
    </row>
    <row r="107" spans="1:8" ht="12.75">
      <c r="A107" s="79"/>
      <c r="B107" s="79"/>
      <c r="C107" s="79"/>
      <c r="D107" s="9"/>
      <c r="E107" s="9"/>
      <c r="F107" s="9"/>
      <c r="G107" s="9"/>
      <c r="H107" s="9"/>
    </row>
    <row r="108" spans="1:8" ht="12.75">
      <c r="A108" s="79"/>
      <c r="B108" s="79"/>
      <c r="C108" s="79"/>
      <c r="D108" s="9"/>
      <c r="E108" s="9"/>
      <c r="F108" s="9"/>
      <c r="G108" s="9"/>
      <c r="H108" s="9"/>
    </row>
    <row r="109" spans="1:8" ht="12.75">
      <c r="A109" s="79"/>
      <c r="B109" s="79"/>
      <c r="C109" s="79"/>
      <c r="D109" s="9"/>
      <c r="E109" s="9"/>
      <c r="F109" s="9"/>
      <c r="G109" s="9"/>
      <c r="H109" s="9"/>
    </row>
    <row r="110" spans="1:8" ht="12.75">
      <c r="A110" s="79"/>
      <c r="B110" s="79"/>
      <c r="C110" s="79"/>
      <c r="D110" s="9"/>
      <c r="E110" s="9"/>
      <c r="F110" s="9"/>
      <c r="G110" s="9"/>
      <c r="H110" s="9"/>
    </row>
    <row r="111" spans="1:8" ht="12.75">
      <c r="A111" s="79"/>
      <c r="B111" s="79"/>
      <c r="C111" s="79"/>
      <c r="D111" s="9"/>
      <c r="E111" s="9"/>
      <c r="F111" s="9"/>
      <c r="G111" s="9"/>
      <c r="H111" s="9"/>
    </row>
    <row r="112" spans="1:8" ht="12.75">
      <c r="A112" s="79"/>
      <c r="B112" s="79"/>
      <c r="C112" s="79"/>
      <c r="D112" s="9"/>
      <c r="E112" s="9"/>
      <c r="F112" s="9"/>
      <c r="G112" s="9"/>
      <c r="H112" s="9"/>
    </row>
    <row r="113" spans="1:8" ht="12.75">
      <c r="A113" s="79"/>
      <c r="B113" s="79"/>
      <c r="C113" s="79"/>
      <c r="D113" s="9"/>
      <c r="E113" s="9"/>
      <c r="F113" s="9"/>
      <c r="G113" s="9"/>
      <c r="H113" s="9"/>
    </row>
    <row r="114" spans="1:8" ht="12.75">
      <c r="A114" s="79"/>
      <c r="B114" s="79"/>
      <c r="C114" s="79"/>
      <c r="D114" s="9"/>
      <c r="E114" s="9"/>
      <c r="F114" s="9"/>
      <c r="G114" s="9"/>
      <c r="H114" s="9"/>
    </row>
    <row r="115" spans="1:8" ht="12.75">
      <c r="A115" s="79"/>
      <c r="B115" s="79"/>
      <c r="C115" s="79"/>
      <c r="D115" s="9"/>
      <c r="E115" s="9"/>
      <c r="F115" s="9"/>
      <c r="G115" s="9"/>
      <c r="H115" s="9"/>
    </row>
    <row r="117" spans="1:8" ht="16.5" thickBot="1">
      <c r="A117" s="82" t="s">
        <v>146</v>
      </c>
      <c r="B117" s="82"/>
      <c r="C117" s="82"/>
      <c r="D117" s="82"/>
      <c r="E117" s="82"/>
      <c r="F117" s="82"/>
      <c r="G117" s="82"/>
      <c r="H117" s="82"/>
    </row>
    <row r="118" spans="1:8" ht="30.75" thickBot="1">
      <c r="A118" s="30" t="s">
        <v>17</v>
      </c>
      <c r="B118" s="31" t="s">
        <v>18</v>
      </c>
      <c r="C118" s="52" t="s">
        <v>117</v>
      </c>
      <c r="D118" s="74" t="s">
        <v>151</v>
      </c>
      <c r="E118" s="49" t="s">
        <v>118</v>
      </c>
      <c r="F118" s="48" t="s">
        <v>119</v>
      </c>
      <c r="G118" s="48" t="s">
        <v>120</v>
      </c>
      <c r="H118" s="48" t="s">
        <v>121</v>
      </c>
    </row>
    <row r="119" spans="1:8" ht="15">
      <c r="A119" s="18">
        <v>1</v>
      </c>
      <c r="B119" s="26" t="s">
        <v>19</v>
      </c>
      <c r="C119" s="27" t="s">
        <v>20</v>
      </c>
      <c r="D119" s="29">
        <f aca="true" t="shared" si="4" ref="D119:D132">E119+F119+G119+H119</f>
        <v>741825</v>
      </c>
      <c r="E119" s="42">
        <f>E120</f>
        <v>227954</v>
      </c>
      <c r="F119" s="29">
        <f>F120</f>
        <v>185866</v>
      </c>
      <c r="G119" s="42">
        <f>G120</f>
        <v>148685</v>
      </c>
      <c r="H119" s="42">
        <f>H120</f>
        <v>179320</v>
      </c>
    </row>
    <row r="120" spans="1:8" ht="15">
      <c r="A120" s="10" t="s">
        <v>6</v>
      </c>
      <c r="B120" s="11" t="s">
        <v>21</v>
      </c>
      <c r="C120" s="12" t="s">
        <v>22</v>
      </c>
      <c r="D120" s="14">
        <f t="shared" si="4"/>
        <v>741825</v>
      </c>
      <c r="E120" s="43">
        <v>227954</v>
      </c>
      <c r="F120" s="14">
        <v>185866</v>
      </c>
      <c r="G120" s="43">
        <v>148685</v>
      </c>
      <c r="H120" s="43">
        <v>179320</v>
      </c>
    </row>
    <row r="121" spans="1:8" ht="15">
      <c r="A121" s="18">
        <v>2</v>
      </c>
      <c r="B121" s="5" t="s">
        <v>24</v>
      </c>
      <c r="C121" s="6" t="s">
        <v>25</v>
      </c>
      <c r="D121" s="8">
        <f t="shared" si="4"/>
        <v>17185</v>
      </c>
      <c r="E121" s="44">
        <f>E122+E123+E124+E125</f>
        <v>5155</v>
      </c>
      <c r="F121" s="44">
        <f>F122+F123+F124+F125</f>
        <v>4296</v>
      </c>
      <c r="G121" s="44">
        <f>G122+G123+G124+G125</f>
        <v>3438</v>
      </c>
      <c r="H121" s="44">
        <f>H122+H123+H124+H125</f>
        <v>4296</v>
      </c>
    </row>
    <row r="122" spans="1:8" ht="15">
      <c r="A122" s="10" t="s">
        <v>11</v>
      </c>
      <c r="B122" s="11" t="s">
        <v>26</v>
      </c>
      <c r="C122" s="20" t="s">
        <v>27</v>
      </c>
      <c r="D122" s="73">
        <f t="shared" si="4"/>
        <v>1000</v>
      </c>
      <c r="E122" s="43">
        <v>300</v>
      </c>
      <c r="F122" s="14">
        <v>250</v>
      </c>
      <c r="G122" s="43">
        <v>200</v>
      </c>
      <c r="H122" s="43">
        <v>250</v>
      </c>
    </row>
    <row r="123" spans="1:8" ht="15">
      <c r="A123" s="10" t="s">
        <v>13</v>
      </c>
      <c r="B123" s="19" t="s">
        <v>108</v>
      </c>
      <c r="C123" s="12" t="s">
        <v>29</v>
      </c>
      <c r="D123" s="73">
        <f t="shared" si="4"/>
        <v>14685</v>
      </c>
      <c r="E123" s="43">
        <v>4405</v>
      </c>
      <c r="F123" s="14">
        <v>3671</v>
      </c>
      <c r="G123" s="43">
        <v>2938</v>
      </c>
      <c r="H123" s="43">
        <v>3671</v>
      </c>
    </row>
    <row r="124" spans="1:8" ht="15">
      <c r="A124" s="10" t="s">
        <v>28</v>
      </c>
      <c r="B124" s="11" t="s">
        <v>31</v>
      </c>
      <c r="C124" s="12" t="s">
        <v>32</v>
      </c>
      <c r="D124" s="73">
        <f t="shared" si="4"/>
        <v>0</v>
      </c>
      <c r="E124" s="43"/>
      <c r="F124" s="14"/>
      <c r="G124" s="43"/>
      <c r="H124" s="43"/>
    </row>
    <row r="125" spans="1:8" ht="15">
      <c r="A125" s="10" t="s">
        <v>30</v>
      </c>
      <c r="B125" s="11" t="s">
        <v>33</v>
      </c>
      <c r="C125" s="12" t="s">
        <v>34</v>
      </c>
      <c r="D125" s="73">
        <f t="shared" si="4"/>
        <v>1500</v>
      </c>
      <c r="E125" s="43">
        <v>450</v>
      </c>
      <c r="F125" s="14">
        <v>375</v>
      </c>
      <c r="G125" s="43">
        <v>300</v>
      </c>
      <c r="H125" s="43">
        <v>375</v>
      </c>
    </row>
    <row r="126" spans="1:8" ht="15">
      <c r="A126" s="4" t="s">
        <v>35</v>
      </c>
      <c r="B126" s="5" t="s">
        <v>36</v>
      </c>
      <c r="C126" s="6" t="s">
        <v>37</v>
      </c>
      <c r="D126" s="8">
        <f t="shared" si="4"/>
        <v>217744</v>
      </c>
      <c r="E126" s="44">
        <f>E127+E128+E129+E130</f>
        <v>65323</v>
      </c>
      <c r="F126" s="44">
        <f>F127+F128+F129+F130</f>
        <v>54436</v>
      </c>
      <c r="G126" s="44">
        <f>G127+G128+G129+G130</f>
        <v>43549</v>
      </c>
      <c r="H126" s="44">
        <f>H127+H128+H129+H130</f>
        <v>54436</v>
      </c>
    </row>
    <row r="127" spans="1:8" ht="15">
      <c r="A127" s="10" t="s">
        <v>38</v>
      </c>
      <c r="B127" s="11" t="s">
        <v>39</v>
      </c>
      <c r="C127" s="12" t="s">
        <v>40</v>
      </c>
      <c r="D127" s="14">
        <f t="shared" si="4"/>
        <v>121460</v>
      </c>
      <c r="E127" s="43">
        <v>36438</v>
      </c>
      <c r="F127" s="14">
        <v>30365</v>
      </c>
      <c r="G127" s="43">
        <v>24292</v>
      </c>
      <c r="H127" s="43">
        <v>30365</v>
      </c>
    </row>
    <row r="128" spans="1:8" ht="15">
      <c r="A128" s="10" t="s">
        <v>41</v>
      </c>
      <c r="B128" s="11" t="s">
        <v>130</v>
      </c>
      <c r="C128" s="12" t="s">
        <v>131</v>
      </c>
      <c r="D128" s="14">
        <f t="shared" si="4"/>
        <v>31369</v>
      </c>
      <c r="E128" s="43">
        <v>9410</v>
      </c>
      <c r="F128" s="14">
        <v>7842</v>
      </c>
      <c r="G128" s="43">
        <v>6275</v>
      </c>
      <c r="H128" s="43">
        <v>7842</v>
      </c>
    </row>
    <row r="129" spans="1:8" ht="15">
      <c r="A129" s="10" t="s">
        <v>44</v>
      </c>
      <c r="B129" s="11" t="s">
        <v>42</v>
      </c>
      <c r="C129" s="12" t="s">
        <v>43</v>
      </c>
      <c r="D129" s="14">
        <f t="shared" si="4"/>
        <v>40999</v>
      </c>
      <c r="E129" s="43">
        <v>12300</v>
      </c>
      <c r="F129" s="14">
        <v>10250</v>
      </c>
      <c r="G129" s="43">
        <v>8199</v>
      </c>
      <c r="H129" s="43">
        <v>10250</v>
      </c>
    </row>
    <row r="130" spans="1:8" ht="15">
      <c r="A130" s="21" t="s">
        <v>129</v>
      </c>
      <c r="B130" s="11" t="s">
        <v>45</v>
      </c>
      <c r="C130" s="12" t="s">
        <v>46</v>
      </c>
      <c r="D130" s="14">
        <f t="shared" si="4"/>
        <v>23916</v>
      </c>
      <c r="E130" s="43">
        <v>7175</v>
      </c>
      <c r="F130" s="14">
        <v>5979</v>
      </c>
      <c r="G130" s="43">
        <v>4783</v>
      </c>
      <c r="H130" s="43">
        <v>5979</v>
      </c>
    </row>
    <row r="131" spans="1:8" ht="15">
      <c r="A131" s="4" t="s">
        <v>47</v>
      </c>
      <c r="B131" s="5" t="s">
        <v>48</v>
      </c>
      <c r="C131" s="6" t="s">
        <v>49</v>
      </c>
      <c r="D131" s="8">
        <f t="shared" si="4"/>
        <v>55530</v>
      </c>
      <c r="E131" s="44">
        <f>E132+E133+E134+E135+E136+E137+E138+E139+E140+E141+E142+E143</f>
        <v>14695</v>
      </c>
      <c r="F131" s="44">
        <f>F132+F133+F134+F135+F136+F137+F138+F139+F140+F141+F142+F143</f>
        <v>12245</v>
      </c>
      <c r="G131" s="44">
        <f>G132+G133+G134+G135+G136+G137+G138+G139+G140+G141+G142+G143</f>
        <v>9799</v>
      </c>
      <c r="H131" s="44">
        <f>H132+H133+H134+H135+H136+H137+H138+H139+H140+H141+H142+H143</f>
        <v>18791</v>
      </c>
    </row>
    <row r="132" spans="1:8" ht="15">
      <c r="A132" s="10" t="s">
        <v>50</v>
      </c>
      <c r="B132" s="11" t="s">
        <v>95</v>
      </c>
      <c r="C132" s="12" t="s">
        <v>92</v>
      </c>
      <c r="D132" s="14">
        <f t="shared" si="4"/>
        <v>19270</v>
      </c>
      <c r="E132" s="43">
        <v>5781</v>
      </c>
      <c r="F132" s="14">
        <v>4817</v>
      </c>
      <c r="G132" s="43">
        <v>3855</v>
      </c>
      <c r="H132" s="43">
        <v>4817</v>
      </c>
    </row>
    <row r="133" spans="1:8" ht="15">
      <c r="A133" s="10" t="s">
        <v>98</v>
      </c>
      <c r="B133" s="11" t="s">
        <v>109</v>
      </c>
      <c r="C133" s="12" t="s">
        <v>93</v>
      </c>
      <c r="D133" s="14">
        <f aca="true" t="shared" si="5" ref="D133:D143">E133+F133+G133+H133</f>
        <v>0</v>
      </c>
      <c r="E133" s="43"/>
      <c r="F133" s="14"/>
      <c r="G133" s="43"/>
      <c r="H133" s="43"/>
    </row>
    <row r="134" spans="1:8" ht="15">
      <c r="A134" s="10" t="s">
        <v>53</v>
      </c>
      <c r="B134" s="11" t="s">
        <v>51</v>
      </c>
      <c r="C134" s="12" t="s">
        <v>52</v>
      </c>
      <c r="D134" s="14">
        <f t="shared" si="5"/>
        <v>0</v>
      </c>
      <c r="E134" s="43"/>
      <c r="F134" s="14"/>
      <c r="G134" s="43"/>
      <c r="H134" s="43"/>
    </row>
    <row r="135" spans="1:8" ht="15">
      <c r="A135" s="10" t="s">
        <v>56</v>
      </c>
      <c r="B135" s="11" t="s">
        <v>96</v>
      </c>
      <c r="C135" s="12" t="s">
        <v>107</v>
      </c>
      <c r="D135" s="14">
        <f t="shared" si="5"/>
        <v>0</v>
      </c>
      <c r="E135" s="43"/>
      <c r="F135" s="14"/>
      <c r="G135" s="43"/>
      <c r="H135" s="43"/>
    </row>
    <row r="136" spans="1:8" ht="15">
      <c r="A136" s="10" t="s">
        <v>58</v>
      </c>
      <c r="B136" s="11" t="s">
        <v>54</v>
      </c>
      <c r="C136" s="12" t="s">
        <v>55</v>
      </c>
      <c r="D136" s="14">
        <f t="shared" si="5"/>
        <v>10514</v>
      </c>
      <c r="E136" s="43">
        <v>3154</v>
      </c>
      <c r="F136" s="14">
        <v>2628</v>
      </c>
      <c r="G136" s="43">
        <v>2104</v>
      </c>
      <c r="H136" s="43">
        <v>2628</v>
      </c>
    </row>
    <row r="137" spans="1:8" ht="15">
      <c r="A137" s="10" t="s">
        <v>61</v>
      </c>
      <c r="B137" s="11" t="s">
        <v>110</v>
      </c>
      <c r="C137" s="12" t="s">
        <v>57</v>
      </c>
      <c r="D137" s="14">
        <f t="shared" si="5"/>
        <v>4000</v>
      </c>
      <c r="E137" s="43">
        <v>1200</v>
      </c>
      <c r="F137" s="14">
        <v>1000</v>
      </c>
      <c r="G137" s="43">
        <v>800</v>
      </c>
      <c r="H137" s="43">
        <v>1000</v>
      </c>
    </row>
    <row r="138" spans="1:8" ht="15">
      <c r="A138" s="10" t="s">
        <v>64</v>
      </c>
      <c r="B138" s="11" t="s">
        <v>59</v>
      </c>
      <c r="C138" s="12" t="s">
        <v>60</v>
      </c>
      <c r="D138" s="14">
        <f t="shared" si="5"/>
        <v>5000</v>
      </c>
      <c r="E138" s="43">
        <v>1500</v>
      </c>
      <c r="F138" s="14">
        <v>1250</v>
      </c>
      <c r="G138" s="43">
        <v>1000</v>
      </c>
      <c r="H138" s="43">
        <v>1250</v>
      </c>
    </row>
    <row r="139" spans="1:8" ht="15">
      <c r="A139" s="10" t="s">
        <v>67</v>
      </c>
      <c r="B139" s="11" t="s">
        <v>62</v>
      </c>
      <c r="C139" s="12" t="s">
        <v>63</v>
      </c>
      <c r="D139" s="14">
        <f t="shared" si="5"/>
        <v>10000</v>
      </c>
      <c r="E139" s="43">
        <v>3000</v>
      </c>
      <c r="F139" s="14">
        <v>2500</v>
      </c>
      <c r="G139" s="43">
        <v>2000</v>
      </c>
      <c r="H139" s="43">
        <v>2500</v>
      </c>
    </row>
    <row r="140" spans="1:8" ht="15">
      <c r="A140" s="10" t="s">
        <v>70</v>
      </c>
      <c r="B140" s="11" t="s">
        <v>65</v>
      </c>
      <c r="C140" s="12" t="s">
        <v>66</v>
      </c>
      <c r="D140" s="14">
        <f t="shared" si="5"/>
        <v>200</v>
      </c>
      <c r="E140" s="43">
        <v>60</v>
      </c>
      <c r="F140" s="14">
        <v>50</v>
      </c>
      <c r="G140" s="43">
        <v>40</v>
      </c>
      <c r="H140" s="43">
        <v>50</v>
      </c>
    </row>
    <row r="141" spans="1:8" ht="15">
      <c r="A141" s="10" t="s">
        <v>99</v>
      </c>
      <c r="B141" s="11" t="s">
        <v>68</v>
      </c>
      <c r="C141" s="22" t="s">
        <v>69</v>
      </c>
      <c r="D141" s="14">
        <f t="shared" si="5"/>
        <v>0</v>
      </c>
      <c r="E141" s="43"/>
      <c r="F141" s="14"/>
      <c r="G141" s="43"/>
      <c r="H141" s="43"/>
    </row>
    <row r="142" spans="1:8" ht="15">
      <c r="A142" s="10" t="s">
        <v>100</v>
      </c>
      <c r="B142" s="11" t="s">
        <v>71</v>
      </c>
      <c r="C142" s="12" t="s">
        <v>72</v>
      </c>
      <c r="D142" s="14">
        <f t="shared" si="5"/>
        <v>0</v>
      </c>
      <c r="E142" s="43"/>
      <c r="F142" s="14"/>
      <c r="G142" s="43"/>
      <c r="H142" s="43"/>
    </row>
    <row r="143" spans="1:8" ht="15">
      <c r="A143" s="10" t="s">
        <v>101</v>
      </c>
      <c r="B143" s="11" t="s">
        <v>97</v>
      </c>
      <c r="C143" s="12" t="s">
        <v>94</v>
      </c>
      <c r="D143" s="14">
        <f t="shared" si="5"/>
        <v>6546</v>
      </c>
      <c r="E143" s="43"/>
      <c r="F143" s="14"/>
      <c r="G143" s="43"/>
      <c r="H143" s="43">
        <v>6546</v>
      </c>
    </row>
    <row r="144" spans="1:8" ht="15">
      <c r="A144" s="4" t="s">
        <v>73</v>
      </c>
      <c r="B144" s="5" t="s">
        <v>74</v>
      </c>
      <c r="C144" s="6" t="s">
        <v>75</v>
      </c>
      <c r="D144" s="8">
        <f aca="true" t="shared" si="6" ref="D144:D150">E144+F144+G144+H144</f>
        <v>6521</v>
      </c>
      <c r="E144" s="44">
        <f>E145+E146</f>
        <v>1956</v>
      </c>
      <c r="F144" s="44">
        <f>F145+F146</f>
        <v>1630</v>
      </c>
      <c r="G144" s="44">
        <f>G145+G146</f>
        <v>1305</v>
      </c>
      <c r="H144" s="44">
        <f>H145+H146</f>
        <v>1630</v>
      </c>
    </row>
    <row r="145" spans="1:8" ht="15">
      <c r="A145" s="10" t="s">
        <v>76</v>
      </c>
      <c r="B145" s="11" t="s">
        <v>77</v>
      </c>
      <c r="C145" s="12" t="s">
        <v>78</v>
      </c>
      <c r="D145" s="14">
        <f t="shared" si="6"/>
        <v>0</v>
      </c>
      <c r="E145" s="43"/>
      <c r="F145" s="14"/>
      <c r="G145" s="43"/>
      <c r="H145" s="43"/>
    </row>
    <row r="146" spans="1:8" ht="15">
      <c r="A146" s="10" t="s">
        <v>79</v>
      </c>
      <c r="B146" s="11" t="s">
        <v>80</v>
      </c>
      <c r="C146" s="12" t="s">
        <v>81</v>
      </c>
      <c r="D146" s="14">
        <f t="shared" si="6"/>
        <v>6521</v>
      </c>
      <c r="E146" s="43">
        <v>1956</v>
      </c>
      <c r="F146" s="14">
        <v>1630</v>
      </c>
      <c r="G146" s="43">
        <v>1305</v>
      </c>
      <c r="H146" s="43">
        <v>1630</v>
      </c>
    </row>
    <row r="147" spans="1:8" ht="15">
      <c r="A147" s="4" t="s">
        <v>82</v>
      </c>
      <c r="B147" s="5" t="s">
        <v>83</v>
      </c>
      <c r="C147" s="6" t="s">
        <v>84</v>
      </c>
      <c r="D147" s="8">
        <f t="shared" si="6"/>
        <v>0</v>
      </c>
      <c r="E147" s="44"/>
      <c r="F147" s="8"/>
      <c r="G147" s="44"/>
      <c r="H147" s="44"/>
    </row>
    <row r="148" spans="1:8" ht="15">
      <c r="A148" s="4" t="s">
        <v>85</v>
      </c>
      <c r="B148" s="5" t="s">
        <v>86</v>
      </c>
      <c r="C148" s="6" t="s">
        <v>87</v>
      </c>
      <c r="D148" s="8">
        <f t="shared" si="6"/>
        <v>0</v>
      </c>
      <c r="E148" s="44"/>
      <c r="F148" s="8"/>
      <c r="G148" s="44"/>
      <c r="H148" s="44"/>
    </row>
    <row r="149" spans="1:8" ht="15">
      <c r="A149" s="41" t="s">
        <v>113</v>
      </c>
      <c r="B149" s="47" t="s">
        <v>114</v>
      </c>
      <c r="C149" s="12" t="s">
        <v>112</v>
      </c>
      <c r="D149" s="8">
        <f t="shared" si="6"/>
        <v>0</v>
      </c>
      <c r="E149" s="44">
        <f>E150</f>
        <v>0</v>
      </c>
      <c r="F149" s="8">
        <f>F150</f>
        <v>0</v>
      </c>
      <c r="G149" s="44">
        <f>G150</f>
        <v>0</v>
      </c>
      <c r="H149" s="44">
        <f>H150</f>
        <v>0</v>
      </c>
    </row>
    <row r="150" spans="1:8" ht="15.75" thickBot="1">
      <c r="A150" s="71" t="s">
        <v>136</v>
      </c>
      <c r="B150" s="19" t="s">
        <v>115</v>
      </c>
      <c r="C150" s="22" t="s">
        <v>111</v>
      </c>
      <c r="D150" s="35">
        <f t="shared" si="6"/>
        <v>0</v>
      </c>
      <c r="E150" s="45"/>
      <c r="F150" s="35"/>
      <c r="G150" s="45"/>
      <c r="H150" s="45"/>
    </row>
    <row r="151" spans="1:8" ht="16.5" thickBot="1">
      <c r="A151" s="23"/>
      <c r="B151" s="16" t="s">
        <v>88</v>
      </c>
      <c r="C151" s="17"/>
      <c r="D151" s="34">
        <f>D149+D148+D147+D144+D131+D126+D121+D119</f>
        <v>1038805</v>
      </c>
      <c r="E151" s="34">
        <f>E149+E148+E147+E144+E131+E126+E121+E119</f>
        <v>315083</v>
      </c>
      <c r="F151" s="34">
        <f>F149+F148+F147+F144+F131+F126+F121+F119</f>
        <v>258473</v>
      </c>
      <c r="G151" s="34">
        <f>G149+G148+G147+G144+G131+G126+G121+G119</f>
        <v>206776</v>
      </c>
      <c r="H151" s="34">
        <f>H149+H148+H147+H144+H131+H126+H121+H119</f>
        <v>258473</v>
      </c>
    </row>
    <row r="152" spans="1:5" ht="12.75">
      <c r="A152" s="9"/>
      <c r="B152" s="9"/>
      <c r="C152" s="9"/>
      <c r="D152" s="9"/>
      <c r="E152" s="9"/>
    </row>
    <row r="153" spans="1:8" ht="12.75">
      <c r="A153" s="24"/>
      <c r="B153" s="24" t="s">
        <v>138</v>
      </c>
      <c r="C153" s="25" t="s">
        <v>89</v>
      </c>
      <c r="D153" s="25" t="s">
        <v>2</v>
      </c>
      <c r="E153" s="25" t="s">
        <v>2</v>
      </c>
      <c r="F153" s="25" t="s">
        <v>2</v>
      </c>
      <c r="G153" s="25" t="s">
        <v>2</v>
      </c>
      <c r="H153" s="25" t="s">
        <v>2</v>
      </c>
    </row>
    <row r="154" spans="1:8" ht="12.75">
      <c r="A154" s="24">
        <v>1</v>
      </c>
      <c r="B154" s="24" t="s">
        <v>90</v>
      </c>
      <c r="C154" s="24">
        <v>111</v>
      </c>
      <c r="D154" s="24">
        <v>52.59</v>
      </c>
      <c r="E154" s="24">
        <v>52.59</v>
      </c>
      <c r="F154" s="24">
        <v>52.59</v>
      </c>
      <c r="G154" s="24">
        <v>52.59</v>
      </c>
      <c r="H154" s="24">
        <v>52.59</v>
      </c>
    </row>
    <row r="155" spans="1:8" ht="12.75">
      <c r="A155" s="24">
        <v>2</v>
      </c>
      <c r="B155" s="24" t="s">
        <v>141</v>
      </c>
      <c r="C155" s="24">
        <v>6000</v>
      </c>
      <c r="D155" s="24">
        <v>393</v>
      </c>
      <c r="E155" s="24">
        <v>393</v>
      </c>
      <c r="F155" s="24">
        <v>393</v>
      </c>
      <c r="G155" s="24">
        <v>393</v>
      </c>
      <c r="H155" s="24">
        <v>393</v>
      </c>
    </row>
    <row r="156" spans="1:8" ht="12.75">
      <c r="A156" s="24">
        <v>3</v>
      </c>
      <c r="B156" s="24" t="s">
        <v>142</v>
      </c>
      <c r="C156" s="24">
        <v>6001</v>
      </c>
      <c r="D156" s="24">
        <v>17</v>
      </c>
      <c r="E156" s="24">
        <v>17</v>
      </c>
      <c r="F156" s="24">
        <v>17</v>
      </c>
      <c r="G156" s="24">
        <v>17</v>
      </c>
      <c r="H156" s="24">
        <v>17</v>
      </c>
    </row>
    <row r="157" spans="1:8" ht="12.75">
      <c r="A157" s="24">
        <v>4</v>
      </c>
      <c r="B157" s="24" t="s">
        <v>143</v>
      </c>
      <c r="C157" s="24">
        <v>6900</v>
      </c>
      <c r="D157" s="24"/>
      <c r="E157" s="24"/>
      <c r="F157" s="24"/>
      <c r="G157" s="24"/>
      <c r="H157" s="24"/>
    </row>
    <row r="158" spans="1:8" ht="12.75">
      <c r="A158" s="24">
        <v>5</v>
      </c>
      <c r="B158" s="72" t="s">
        <v>139</v>
      </c>
      <c r="C158" s="72">
        <v>7300</v>
      </c>
      <c r="D158" s="24"/>
      <c r="E158" s="24"/>
      <c r="F158" s="24"/>
      <c r="G158" s="24"/>
      <c r="H158" s="24"/>
    </row>
    <row r="159" spans="1:8" ht="12.75">
      <c r="A159" s="24">
        <v>6</v>
      </c>
      <c r="B159" s="24" t="s">
        <v>91</v>
      </c>
      <c r="C159" s="24">
        <v>8700</v>
      </c>
      <c r="D159" s="24">
        <v>5</v>
      </c>
      <c r="E159" s="24">
        <v>5</v>
      </c>
      <c r="F159" s="24">
        <v>5</v>
      </c>
      <c r="G159" s="24">
        <v>5</v>
      </c>
      <c r="H159" s="24">
        <v>5</v>
      </c>
    </row>
    <row r="160" spans="1:8" ht="12.75">
      <c r="A160" s="9"/>
      <c r="B160" s="9"/>
      <c r="C160" s="9"/>
      <c r="D160" s="9"/>
      <c r="E160" s="9"/>
      <c r="F160" s="9"/>
      <c r="G160" s="9"/>
      <c r="H160" s="9"/>
    </row>
    <row r="161" spans="1:8" ht="12.75">
      <c r="A161" s="9"/>
      <c r="B161" s="9"/>
      <c r="C161" s="9"/>
      <c r="D161" s="9"/>
      <c r="E161" s="9"/>
      <c r="F161" s="9"/>
      <c r="G161" s="9"/>
      <c r="H161" s="9"/>
    </row>
    <row r="162" spans="1:8" ht="12.75">
      <c r="A162" s="9"/>
      <c r="B162" s="9"/>
      <c r="C162" s="9"/>
      <c r="D162" s="9"/>
      <c r="E162" s="9"/>
      <c r="F162" s="9"/>
      <c r="G162" s="9"/>
      <c r="H162" s="9"/>
    </row>
    <row r="163" spans="1:8" ht="12.75">
      <c r="A163" s="9"/>
      <c r="B163" s="9"/>
      <c r="C163" s="9"/>
      <c r="D163" s="9"/>
      <c r="E163" s="9"/>
      <c r="F163" s="9"/>
      <c r="G163" s="9"/>
      <c r="H163" s="9"/>
    </row>
    <row r="164" spans="1:8" ht="12.75">
      <c r="A164" s="9"/>
      <c r="B164" s="9"/>
      <c r="C164" s="9"/>
      <c r="D164" s="9"/>
      <c r="E164" s="9"/>
      <c r="F164" s="9"/>
      <c r="G164" s="9"/>
      <c r="H164" s="9"/>
    </row>
    <row r="165" spans="1:8" ht="12.75">
      <c r="A165" s="9"/>
      <c r="B165" s="9"/>
      <c r="C165" s="9"/>
      <c r="D165" s="9"/>
      <c r="E165" s="9"/>
      <c r="F165" s="9"/>
      <c r="G165" s="9"/>
      <c r="H165" s="9"/>
    </row>
    <row r="166" spans="1:8" ht="12.75">
      <c r="A166" s="9"/>
      <c r="B166" s="9"/>
      <c r="C166" s="9"/>
      <c r="D166" s="9"/>
      <c r="E166" s="9"/>
      <c r="F166" s="9"/>
      <c r="G166" s="9"/>
      <c r="H166" s="9"/>
    </row>
    <row r="167" spans="1:8" ht="12.75">
      <c r="A167" s="9"/>
      <c r="B167" s="9"/>
      <c r="C167" s="9"/>
      <c r="D167" s="9"/>
      <c r="E167" s="9"/>
      <c r="F167" s="9"/>
      <c r="G167" s="9"/>
      <c r="H167" s="9"/>
    </row>
    <row r="168" spans="1:8" ht="12.75">
      <c r="A168" s="9"/>
      <c r="B168" s="9"/>
      <c r="C168" s="9"/>
      <c r="D168" s="9"/>
      <c r="E168" s="9"/>
      <c r="F168" s="9"/>
      <c r="G168" s="9"/>
      <c r="H168" s="9"/>
    </row>
    <row r="169" spans="1:8" ht="12.75">
      <c r="A169" s="9"/>
      <c r="B169" s="9"/>
      <c r="C169" s="9"/>
      <c r="D169" s="9"/>
      <c r="E169" s="9"/>
      <c r="F169" s="9"/>
      <c r="G169" s="9"/>
      <c r="H169" s="9"/>
    </row>
    <row r="170" spans="1:8" ht="12.75">
      <c r="A170" s="9"/>
      <c r="B170" s="9"/>
      <c r="C170" s="9"/>
      <c r="D170" s="9"/>
      <c r="E170" s="9"/>
      <c r="F170" s="9"/>
      <c r="G170" s="9"/>
      <c r="H170" s="9"/>
    </row>
    <row r="171" spans="1:8" ht="12.75">
      <c r="A171" s="9"/>
      <c r="B171" s="9"/>
      <c r="C171" s="9"/>
      <c r="D171" s="9"/>
      <c r="E171" s="9"/>
      <c r="F171" s="9"/>
      <c r="G171" s="9"/>
      <c r="H171" s="9"/>
    </row>
    <row r="172" spans="1:8" ht="12.75">
      <c r="A172" s="9"/>
      <c r="B172" s="9"/>
      <c r="C172" s="9"/>
      <c r="D172" s="9"/>
      <c r="E172" s="9"/>
      <c r="F172" s="9"/>
      <c r="G172" s="9"/>
      <c r="H172" s="9"/>
    </row>
    <row r="173" spans="1:8" ht="12.75">
      <c r="A173" s="9"/>
      <c r="B173" s="9"/>
      <c r="C173" s="9"/>
      <c r="D173" s="9"/>
      <c r="E173" s="9"/>
      <c r="F173" s="9"/>
      <c r="G173" s="9"/>
      <c r="H173" s="9"/>
    </row>
    <row r="174" spans="1:8" ht="12.75">
      <c r="A174" s="9"/>
      <c r="B174" s="9"/>
      <c r="C174" s="9"/>
      <c r="D174" s="9"/>
      <c r="E174" s="9"/>
      <c r="F174" s="9"/>
      <c r="G174" s="9"/>
      <c r="H174" s="9"/>
    </row>
    <row r="175" spans="1:8" ht="12.75">
      <c r="A175" s="9"/>
      <c r="B175" s="9"/>
      <c r="C175" s="9"/>
      <c r="D175" s="9"/>
      <c r="E175" s="9"/>
      <c r="F175" s="9"/>
      <c r="G175" s="9"/>
      <c r="H175" s="9"/>
    </row>
    <row r="176" spans="1:8" ht="12.75">
      <c r="A176" s="9"/>
      <c r="B176" s="9"/>
      <c r="C176" s="9"/>
      <c r="D176" s="9"/>
      <c r="E176" s="9"/>
      <c r="F176" s="9"/>
      <c r="G176" s="9"/>
      <c r="H176" s="9"/>
    </row>
    <row r="177" spans="1:8" ht="12.75">
      <c r="A177" s="9"/>
      <c r="B177" s="9"/>
      <c r="C177" s="9"/>
      <c r="D177" s="9"/>
      <c r="E177" s="9"/>
      <c r="F177" s="9"/>
      <c r="G177" s="9"/>
      <c r="H177" s="9"/>
    </row>
    <row r="178" spans="1:8" ht="12.75">
      <c r="A178" s="9"/>
      <c r="B178" s="9"/>
      <c r="C178" s="9"/>
      <c r="D178" s="9"/>
      <c r="E178" s="9"/>
      <c r="F178" s="9"/>
      <c r="G178" s="9"/>
      <c r="H178" s="9"/>
    </row>
    <row r="180" spans="1:8" ht="16.5" thickBot="1">
      <c r="A180" s="82" t="s">
        <v>150</v>
      </c>
      <c r="B180" s="82"/>
      <c r="C180" s="82"/>
      <c r="D180" s="82"/>
      <c r="E180" s="82"/>
      <c r="F180" s="82"/>
      <c r="G180" s="82"/>
      <c r="H180" s="82"/>
    </row>
    <row r="181" spans="1:8" ht="30.75" thickBot="1">
      <c r="A181" s="30" t="s">
        <v>17</v>
      </c>
      <c r="B181" s="31" t="s">
        <v>18</v>
      </c>
      <c r="C181" s="52" t="s">
        <v>117</v>
      </c>
      <c r="D181" s="74" t="s">
        <v>151</v>
      </c>
      <c r="E181" s="49" t="s">
        <v>118</v>
      </c>
      <c r="F181" s="48" t="s">
        <v>119</v>
      </c>
      <c r="G181" s="48" t="s">
        <v>120</v>
      </c>
      <c r="H181" s="48" t="s">
        <v>121</v>
      </c>
    </row>
    <row r="182" spans="1:8" ht="15">
      <c r="A182" s="18">
        <v>1</v>
      </c>
      <c r="B182" s="26" t="s">
        <v>19</v>
      </c>
      <c r="C182" s="27" t="s">
        <v>20</v>
      </c>
      <c r="D182" s="29">
        <f aca="true" t="shared" si="7" ref="D182:D213">E182+F182+G182+H182</f>
        <v>44306</v>
      </c>
      <c r="E182" s="42">
        <f>E183</f>
        <v>13291</v>
      </c>
      <c r="F182" s="29">
        <f>F183</f>
        <v>11076</v>
      </c>
      <c r="G182" s="42">
        <f>G183</f>
        <v>8863</v>
      </c>
      <c r="H182" s="42">
        <f>H183</f>
        <v>11076</v>
      </c>
    </row>
    <row r="183" spans="1:8" ht="15">
      <c r="A183" s="10" t="s">
        <v>6</v>
      </c>
      <c r="B183" s="11" t="s">
        <v>21</v>
      </c>
      <c r="C183" s="12" t="s">
        <v>22</v>
      </c>
      <c r="D183" s="14">
        <f t="shared" si="7"/>
        <v>44306</v>
      </c>
      <c r="E183" s="43">
        <v>13291</v>
      </c>
      <c r="F183" s="14">
        <v>11076</v>
      </c>
      <c r="G183" s="43">
        <v>8863</v>
      </c>
      <c r="H183" s="43">
        <v>11076</v>
      </c>
    </row>
    <row r="184" spans="1:8" ht="15">
      <c r="A184" s="18">
        <v>2</v>
      </c>
      <c r="B184" s="5" t="s">
        <v>24</v>
      </c>
      <c r="C184" s="6" t="s">
        <v>25</v>
      </c>
      <c r="D184" s="8">
        <f t="shared" si="7"/>
        <v>2648</v>
      </c>
      <c r="E184" s="44">
        <f>E185+E186+E187+E188</f>
        <v>794</v>
      </c>
      <c r="F184" s="44">
        <f>F185+F186+F187+F188</f>
        <v>662</v>
      </c>
      <c r="G184" s="44">
        <f>G185+G186+G187+G188</f>
        <v>530</v>
      </c>
      <c r="H184" s="44">
        <f>H185+H186+H187+H188</f>
        <v>662</v>
      </c>
    </row>
    <row r="185" spans="1:8" ht="15">
      <c r="A185" s="10" t="s">
        <v>11</v>
      </c>
      <c r="B185" s="11" t="s">
        <v>26</v>
      </c>
      <c r="C185" s="20" t="s">
        <v>27</v>
      </c>
      <c r="D185" s="73">
        <f t="shared" si="7"/>
        <v>0</v>
      </c>
      <c r="E185" s="43"/>
      <c r="F185" s="14"/>
      <c r="G185" s="43"/>
      <c r="H185" s="43"/>
    </row>
    <row r="186" spans="1:8" ht="15">
      <c r="A186" s="10" t="s">
        <v>13</v>
      </c>
      <c r="B186" s="19" t="s">
        <v>108</v>
      </c>
      <c r="C186" s="12" t="s">
        <v>29</v>
      </c>
      <c r="D186" s="73">
        <f t="shared" si="7"/>
        <v>2548</v>
      </c>
      <c r="E186" s="43">
        <v>764</v>
      </c>
      <c r="F186" s="14">
        <v>637</v>
      </c>
      <c r="G186" s="43">
        <v>510</v>
      </c>
      <c r="H186" s="43">
        <v>637</v>
      </c>
    </row>
    <row r="187" spans="1:8" ht="15">
      <c r="A187" s="10" t="s">
        <v>28</v>
      </c>
      <c r="B187" s="11" t="s">
        <v>31</v>
      </c>
      <c r="C187" s="12" t="s">
        <v>32</v>
      </c>
      <c r="D187" s="73">
        <f t="shared" si="7"/>
        <v>0</v>
      </c>
      <c r="E187" s="43"/>
      <c r="F187" s="14"/>
      <c r="G187" s="43"/>
      <c r="H187" s="43"/>
    </row>
    <row r="188" spans="1:8" ht="15">
      <c r="A188" s="10" t="s">
        <v>30</v>
      </c>
      <c r="B188" s="11" t="s">
        <v>33</v>
      </c>
      <c r="C188" s="12" t="s">
        <v>34</v>
      </c>
      <c r="D188" s="73">
        <f t="shared" si="7"/>
        <v>100</v>
      </c>
      <c r="E188" s="43">
        <v>30</v>
      </c>
      <c r="F188" s="14">
        <v>25</v>
      </c>
      <c r="G188" s="43">
        <v>20</v>
      </c>
      <c r="H188" s="43">
        <v>25</v>
      </c>
    </row>
    <row r="189" spans="1:8" ht="15">
      <c r="A189" s="4" t="s">
        <v>35</v>
      </c>
      <c r="B189" s="5" t="s">
        <v>36</v>
      </c>
      <c r="C189" s="6" t="s">
        <v>37</v>
      </c>
      <c r="D189" s="8">
        <f t="shared" si="7"/>
        <v>13715</v>
      </c>
      <c r="E189" s="44">
        <f>E190+E191+E192+E193</f>
        <v>4115</v>
      </c>
      <c r="F189" s="44">
        <f>F190+F191+F192+F193</f>
        <v>3429</v>
      </c>
      <c r="G189" s="44">
        <f>G190+G191+G192+G193</f>
        <v>2742</v>
      </c>
      <c r="H189" s="44">
        <f>H190+H191+H192+H193</f>
        <v>3429</v>
      </c>
    </row>
    <row r="190" spans="1:8" ht="15">
      <c r="A190" s="10" t="s">
        <v>38</v>
      </c>
      <c r="B190" s="11" t="s">
        <v>39</v>
      </c>
      <c r="C190" s="12" t="s">
        <v>40</v>
      </c>
      <c r="D190" s="14">
        <f t="shared" si="7"/>
        <v>7467</v>
      </c>
      <c r="E190" s="43">
        <v>2241</v>
      </c>
      <c r="F190" s="14">
        <v>1868</v>
      </c>
      <c r="G190" s="43">
        <v>1490</v>
      </c>
      <c r="H190" s="43">
        <v>1868</v>
      </c>
    </row>
    <row r="191" spans="1:8" ht="15">
      <c r="A191" s="10" t="s">
        <v>41</v>
      </c>
      <c r="B191" s="11" t="s">
        <v>130</v>
      </c>
      <c r="C191" s="12" t="s">
        <v>131</v>
      </c>
      <c r="D191" s="14">
        <f t="shared" si="7"/>
        <v>2258</v>
      </c>
      <c r="E191" s="43">
        <v>677</v>
      </c>
      <c r="F191" s="14">
        <v>564</v>
      </c>
      <c r="G191" s="43">
        <v>453</v>
      </c>
      <c r="H191" s="43">
        <v>564</v>
      </c>
    </row>
    <row r="192" spans="1:8" ht="15">
      <c r="A192" s="10" t="s">
        <v>44</v>
      </c>
      <c r="B192" s="11" t="s">
        <v>42</v>
      </c>
      <c r="C192" s="12" t="s">
        <v>43</v>
      </c>
      <c r="D192" s="14">
        <f t="shared" si="7"/>
        <v>2520</v>
      </c>
      <c r="E192" s="43">
        <v>756</v>
      </c>
      <c r="F192" s="14">
        <v>630</v>
      </c>
      <c r="G192" s="43">
        <v>504</v>
      </c>
      <c r="H192" s="43">
        <v>630</v>
      </c>
    </row>
    <row r="193" spans="1:8" ht="15">
      <c r="A193" s="21" t="s">
        <v>129</v>
      </c>
      <c r="B193" s="11" t="s">
        <v>45</v>
      </c>
      <c r="C193" s="12" t="s">
        <v>46</v>
      </c>
      <c r="D193" s="14">
        <f t="shared" si="7"/>
        <v>1470</v>
      </c>
      <c r="E193" s="43">
        <v>441</v>
      </c>
      <c r="F193" s="14">
        <v>367</v>
      </c>
      <c r="G193" s="43">
        <v>295</v>
      </c>
      <c r="H193" s="43">
        <v>367</v>
      </c>
    </row>
    <row r="194" spans="1:8" ht="15">
      <c r="A194" s="4" t="s">
        <v>47</v>
      </c>
      <c r="B194" s="5" t="s">
        <v>48</v>
      </c>
      <c r="C194" s="6" t="s">
        <v>49</v>
      </c>
      <c r="D194" s="8">
        <f t="shared" si="7"/>
        <v>0</v>
      </c>
      <c r="E194" s="44">
        <f>E195+E196+E197+E198+E199+E200+E201+E202+E203+E204+E205+E206</f>
        <v>0</v>
      </c>
      <c r="F194" s="44">
        <f>F195+F196+F197+F198+F199+F200+F201+F202+F203+F204+F205+F206</f>
        <v>0</v>
      </c>
      <c r="G194" s="44">
        <f>G195+G196+G197+G198+G199+G200+G201+G202+G203+G204+G205+G206</f>
        <v>0</v>
      </c>
      <c r="H194" s="44">
        <f>H195+H196+H197+H198+H199+H200+H201+H202+H203+H204+H205+H206</f>
        <v>0</v>
      </c>
    </row>
    <row r="195" spans="1:8" ht="15">
      <c r="A195" s="10" t="s">
        <v>50</v>
      </c>
      <c r="B195" s="11" t="s">
        <v>95</v>
      </c>
      <c r="C195" s="12" t="s">
        <v>92</v>
      </c>
      <c r="D195" s="14">
        <f t="shared" si="7"/>
        <v>0</v>
      </c>
      <c r="E195" s="43"/>
      <c r="F195" s="14"/>
      <c r="G195" s="43"/>
      <c r="H195" s="43"/>
    </row>
    <row r="196" spans="1:8" ht="15">
      <c r="A196" s="10" t="s">
        <v>98</v>
      </c>
      <c r="B196" s="11" t="s">
        <v>109</v>
      </c>
      <c r="C196" s="12" t="s">
        <v>93</v>
      </c>
      <c r="D196" s="14">
        <f t="shared" si="7"/>
        <v>0</v>
      </c>
      <c r="E196" s="43"/>
      <c r="F196" s="14"/>
      <c r="G196" s="43"/>
      <c r="H196" s="43"/>
    </row>
    <row r="197" spans="1:8" ht="15">
      <c r="A197" s="10" t="s">
        <v>53</v>
      </c>
      <c r="B197" s="11" t="s">
        <v>51</v>
      </c>
      <c r="C197" s="12" t="s">
        <v>52</v>
      </c>
      <c r="D197" s="14">
        <f t="shared" si="7"/>
        <v>0</v>
      </c>
      <c r="E197" s="43"/>
      <c r="F197" s="14"/>
      <c r="G197" s="43"/>
      <c r="H197" s="43"/>
    </row>
    <row r="198" spans="1:8" ht="15">
      <c r="A198" s="10" t="s">
        <v>56</v>
      </c>
      <c r="B198" s="11" t="s">
        <v>96</v>
      </c>
      <c r="C198" s="12" t="s">
        <v>107</v>
      </c>
      <c r="D198" s="14">
        <f t="shared" si="7"/>
        <v>0</v>
      </c>
      <c r="E198" s="43"/>
      <c r="F198" s="14"/>
      <c r="G198" s="43"/>
      <c r="H198" s="43"/>
    </row>
    <row r="199" spans="1:8" ht="15">
      <c r="A199" s="10" t="s">
        <v>58</v>
      </c>
      <c r="B199" s="11" t="s">
        <v>54</v>
      </c>
      <c r="C199" s="12" t="s">
        <v>55</v>
      </c>
      <c r="D199" s="14">
        <f t="shared" si="7"/>
        <v>0</v>
      </c>
      <c r="E199" s="43"/>
      <c r="F199" s="14"/>
      <c r="G199" s="43"/>
      <c r="H199" s="43"/>
    </row>
    <row r="200" spans="1:8" ht="15">
      <c r="A200" s="10" t="s">
        <v>61</v>
      </c>
      <c r="B200" s="11" t="s">
        <v>110</v>
      </c>
      <c r="C200" s="12" t="s">
        <v>57</v>
      </c>
      <c r="D200" s="14">
        <f t="shared" si="7"/>
        <v>0</v>
      </c>
      <c r="E200" s="43"/>
      <c r="F200" s="14"/>
      <c r="G200" s="43"/>
      <c r="H200" s="43"/>
    </row>
    <row r="201" spans="1:8" ht="15">
      <c r="A201" s="10" t="s">
        <v>64</v>
      </c>
      <c r="B201" s="11" t="s">
        <v>59</v>
      </c>
      <c r="C201" s="12" t="s">
        <v>60</v>
      </c>
      <c r="D201" s="14">
        <f t="shared" si="7"/>
        <v>0</v>
      </c>
      <c r="E201" s="43"/>
      <c r="F201" s="14"/>
      <c r="G201" s="43"/>
      <c r="H201" s="43"/>
    </row>
    <row r="202" spans="1:8" ht="15">
      <c r="A202" s="10" t="s">
        <v>67</v>
      </c>
      <c r="B202" s="11" t="s">
        <v>62</v>
      </c>
      <c r="C202" s="12" t="s">
        <v>63</v>
      </c>
      <c r="D202" s="14">
        <f t="shared" si="7"/>
        <v>0</v>
      </c>
      <c r="E202" s="43"/>
      <c r="F202" s="14"/>
      <c r="G202" s="43"/>
      <c r="H202" s="43"/>
    </row>
    <row r="203" spans="1:8" ht="15">
      <c r="A203" s="10" t="s">
        <v>70</v>
      </c>
      <c r="B203" s="11" t="s">
        <v>65</v>
      </c>
      <c r="C203" s="12" t="s">
        <v>66</v>
      </c>
      <c r="D203" s="14">
        <f t="shared" si="7"/>
        <v>0</v>
      </c>
      <c r="E203" s="43"/>
      <c r="F203" s="14"/>
      <c r="G203" s="43"/>
      <c r="H203" s="43"/>
    </row>
    <row r="204" spans="1:8" ht="15">
      <c r="A204" s="10" t="s">
        <v>99</v>
      </c>
      <c r="B204" s="11" t="s">
        <v>68</v>
      </c>
      <c r="C204" s="22" t="s">
        <v>69</v>
      </c>
      <c r="D204" s="14">
        <f t="shared" si="7"/>
        <v>0</v>
      </c>
      <c r="E204" s="43"/>
      <c r="F204" s="14"/>
      <c r="G204" s="43"/>
      <c r="H204" s="43"/>
    </row>
    <row r="205" spans="1:8" ht="15">
      <c r="A205" s="10" t="s">
        <v>100</v>
      </c>
      <c r="B205" s="11" t="s">
        <v>71</v>
      </c>
      <c r="C205" s="12" t="s">
        <v>72</v>
      </c>
      <c r="D205" s="14">
        <f t="shared" si="7"/>
        <v>0</v>
      </c>
      <c r="E205" s="43"/>
      <c r="F205" s="14"/>
      <c r="G205" s="43"/>
      <c r="H205" s="43"/>
    </row>
    <row r="206" spans="1:8" ht="15">
      <c r="A206" s="10" t="s">
        <v>101</v>
      </c>
      <c r="B206" s="11" t="s">
        <v>97</v>
      </c>
      <c r="C206" s="12" t="s">
        <v>94</v>
      </c>
      <c r="D206" s="14">
        <f t="shared" si="7"/>
        <v>0</v>
      </c>
      <c r="E206" s="43"/>
      <c r="F206" s="14"/>
      <c r="G206" s="43"/>
      <c r="H206" s="43"/>
    </row>
    <row r="207" spans="1:8" ht="15">
      <c r="A207" s="4" t="s">
        <v>73</v>
      </c>
      <c r="B207" s="5" t="s">
        <v>74</v>
      </c>
      <c r="C207" s="6" t="s">
        <v>75</v>
      </c>
      <c r="D207" s="8">
        <f t="shared" si="7"/>
        <v>0</v>
      </c>
      <c r="E207" s="44">
        <f>E208+E209</f>
        <v>0</v>
      </c>
      <c r="F207" s="44">
        <f>F208+F209</f>
        <v>0</v>
      </c>
      <c r="G207" s="44">
        <f>G208+G209</f>
        <v>0</v>
      </c>
      <c r="H207" s="44">
        <f>H208+H209</f>
        <v>0</v>
      </c>
    </row>
    <row r="208" spans="1:8" ht="15">
      <c r="A208" s="10" t="s">
        <v>76</v>
      </c>
      <c r="B208" s="11" t="s">
        <v>77</v>
      </c>
      <c r="C208" s="12" t="s">
        <v>78</v>
      </c>
      <c r="D208" s="14">
        <f t="shared" si="7"/>
        <v>0</v>
      </c>
      <c r="E208" s="43"/>
      <c r="F208" s="14"/>
      <c r="G208" s="43"/>
      <c r="H208" s="43"/>
    </row>
    <row r="209" spans="1:8" ht="15">
      <c r="A209" s="10" t="s">
        <v>79</v>
      </c>
      <c r="B209" s="11" t="s">
        <v>80</v>
      </c>
      <c r="C209" s="12" t="s">
        <v>81</v>
      </c>
      <c r="D209" s="14">
        <f t="shared" si="7"/>
        <v>0</v>
      </c>
      <c r="E209" s="43"/>
      <c r="F209" s="14"/>
      <c r="G209" s="43"/>
      <c r="H209" s="43"/>
    </row>
    <row r="210" spans="1:8" ht="15">
      <c r="A210" s="4" t="s">
        <v>82</v>
      </c>
      <c r="B210" s="5" t="s">
        <v>83</v>
      </c>
      <c r="C210" s="6" t="s">
        <v>84</v>
      </c>
      <c r="D210" s="8">
        <f t="shared" si="7"/>
        <v>0</v>
      </c>
      <c r="E210" s="44"/>
      <c r="F210" s="8"/>
      <c r="G210" s="44"/>
      <c r="H210" s="44"/>
    </row>
    <row r="211" spans="1:8" ht="15">
      <c r="A211" s="4" t="s">
        <v>85</v>
      </c>
      <c r="B211" s="5" t="s">
        <v>86</v>
      </c>
      <c r="C211" s="6" t="s">
        <v>87</v>
      </c>
      <c r="D211" s="8">
        <f t="shared" si="7"/>
        <v>0</v>
      </c>
      <c r="E211" s="44"/>
      <c r="F211" s="8"/>
      <c r="G211" s="44"/>
      <c r="H211" s="44"/>
    </row>
    <row r="212" spans="1:8" ht="15">
      <c r="A212" s="41" t="s">
        <v>113</v>
      </c>
      <c r="B212" s="47" t="s">
        <v>114</v>
      </c>
      <c r="C212" s="12" t="s">
        <v>112</v>
      </c>
      <c r="D212" s="8">
        <f t="shared" si="7"/>
        <v>0</v>
      </c>
      <c r="E212" s="44">
        <f>E213</f>
        <v>0</v>
      </c>
      <c r="F212" s="8">
        <f>F213</f>
        <v>0</v>
      </c>
      <c r="G212" s="44">
        <f>G213</f>
        <v>0</v>
      </c>
      <c r="H212" s="44">
        <f>H213</f>
        <v>0</v>
      </c>
    </row>
    <row r="213" spans="1:8" ht="15.75" thickBot="1">
      <c r="A213" s="71" t="s">
        <v>136</v>
      </c>
      <c r="B213" s="19" t="s">
        <v>115</v>
      </c>
      <c r="C213" s="22" t="s">
        <v>111</v>
      </c>
      <c r="D213" s="35">
        <f t="shared" si="7"/>
        <v>0</v>
      </c>
      <c r="E213" s="45"/>
      <c r="F213" s="35"/>
      <c r="G213" s="45"/>
      <c r="H213" s="45"/>
    </row>
    <row r="214" spans="1:8" ht="16.5" thickBot="1">
      <c r="A214" s="23"/>
      <c r="B214" s="16" t="s">
        <v>88</v>
      </c>
      <c r="C214" s="17"/>
      <c r="D214" s="34">
        <f>D212+D211+D210+D207+D194+D189+D184+D182</f>
        <v>60669</v>
      </c>
      <c r="E214" s="34">
        <f>E212+E211+E210+E207+E194+E189+E184+E182</f>
        <v>18200</v>
      </c>
      <c r="F214" s="34">
        <f>F212+F211+F210+F207+F194+F189+F184+F182</f>
        <v>15167</v>
      </c>
      <c r="G214" s="34">
        <f>G212+G211+G210+G207+G194+G189+G184+G182</f>
        <v>12135</v>
      </c>
      <c r="H214" s="34">
        <f>H212+H211+H210+H207+H194+H189+H184+H182</f>
        <v>15167</v>
      </c>
    </row>
    <row r="215" spans="1:5" ht="12.75">
      <c r="A215" s="9"/>
      <c r="B215" s="9"/>
      <c r="C215" s="9"/>
      <c r="D215" s="9"/>
      <c r="E215" s="9"/>
    </row>
    <row r="216" spans="1:8" ht="12.75">
      <c r="A216" s="24"/>
      <c r="B216" s="24" t="s">
        <v>138</v>
      </c>
      <c r="C216" s="25" t="s">
        <v>89</v>
      </c>
      <c r="D216" s="25" t="s">
        <v>2</v>
      </c>
      <c r="E216" s="25" t="s">
        <v>2</v>
      </c>
      <c r="F216" s="25" t="s">
        <v>2</v>
      </c>
      <c r="G216" s="25" t="s">
        <v>2</v>
      </c>
      <c r="H216" s="25" t="s">
        <v>2</v>
      </c>
    </row>
    <row r="217" spans="1:8" ht="12.75">
      <c r="A217" s="24">
        <v>1</v>
      </c>
      <c r="B217" s="24" t="s">
        <v>90</v>
      </c>
      <c r="C217" s="24">
        <v>111</v>
      </c>
      <c r="D217" s="24">
        <v>3</v>
      </c>
      <c r="E217" s="24">
        <v>3</v>
      </c>
      <c r="F217" s="24">
        <v>3</v>
      </c>
      <c r="G217" s="24">
        <v>3</v>
      </c>
      <c r="H217" s="24">
        <v>3</v>
      </c>
    </row>
    <row r="218" spans="1:8" ht="12.75">
      <c r="A218" s="24">
        <v>2</v>
      </c>
      <c r="B218" s="24" t="s">
        <v>141</v>
      </c>
      <c r="C218" s="24">
        <v>6000</v>
      </c>
      <c r="D218" s="24">
        <v>21</v>
      </c>
      <c r="E218" s="24">
        <v>21</v>
      </c>
      <c r="F218" s="24">
        <v>21</v>
      </c>
      <c r="G218" s="24">
        <v>21</v>
      </c>
      <c r="H218" s="24">
        <v>21</v>
      </c>
    </row>
    <row r="219" spans="1:8" ht="12.75">
      <c r="A219" s="24">
        <v>3</v>
      </c>
      <c r="B219" s="24" t="s">
        <v>142</v>
      </c>
      <c r="C219" s="24">
        <v>6001</v>
      </c>
      <c r="D219" s="24"/>
      <c r="E219" s="24"/>
      <c r="F219" s="24"/>
      <c r="G219" s="24"/>
      <c r="H219" s="24"/>
    </row>
    <row r="220" spans="1:8" ht="12.75">
      <c r="A220" s="24">
        <v>4</v>
      </c>
      <c r="B220" s="24" t="s">
        <v>143</v>
      </c>
      <c r="C220" s="24">
        <v>6900</v>
      </c>
      <c r="D220" s="24"/>
      <c r="E220" s="24"/>
      <c r="F220" s="24"/>
      <c r="G220" s="24"/>
      <c r="H220" s="24"/>
    </row>
    <row r="221" spans="1:8" ht="12.75">
      <c r="A221" s="24">
        <v>5</v>
      </c>
      <c r="B221" s="72" t="s">
        <v>139</v>
      </c>
      <c r="C221" s="72">
        <v>7300</v>
      </c>
      <c r="D221" s="24"/>
      <c r="E221" s="24"/>
      <c r="F221" s="24"/>
      <c r="G221" s="24"/>
      <c r="H221" s="24"/>
    </row>
    <row r="222" spans="1:8" ht="15" customHeight="1">
      <c r="A222" s="24">
        <v>6</v>
      </c>
      <c r="B222" s="24" t="s">
        <v>91</v>
      </c>
      <c r="C222" s="24">
        <v>8700</v>
      </c>
      <c r="D222" s="24"/>
      <c r="E222" s="24"/>
      <c r="F222" s="24"/>
      <c r="G222" s="24"/>
      <c r="H222" s="24"/>
    </row>
    <row r="223" spans="1:8" ht="15" customHeight="1">
      <c r="A223" s="9"/>
      <c r="B223" s="9"/>
      <c r="C223" s="9"/>
      <c r="D223" s="9"/>
      <c r="E223" s="9"/>
      <c r="F223" s="9"/>
      <c r="G223" s="9"/>
      <c r="H223" s="9"/>
    </row>
    <row r="224" spans="1:8" ht="15" customHeight="1">
      <c r="A224" s="9"/>
      <c r="B224" s="9"/>
      <c r="C224" s="9"/>
      <c r="D224" s="9"/>
      <c r="E224" s="9"/>
      <c r="F224" s="9"/>
      <c r="G224" s="9"/>
      <c r="H224" s="9"/>
    </row>
    <row r="225" spans="1:8" ht="15" customHeight="1">
      <c r="A225" s="9"/>
      <c r="B225" s="9"/>
      <c r="C225" s="9"/>
      <c r="D225" s="9"/>
      <c r="E225" s="9"/>
      <c r="F225" s="9"/>
      <c r="G225" s="9"/>
      <c r="H225" s="9"/>
    </row>
    <row r="226" spans="1:8" ht="15" customHeight="1">
      <c r="A226" s="9"/>
      <c r="B226" s="9"/>
      <c r="C226" s="9"/>
      <c r="D226" s="9"/>
      <c r="E226" s="9"/>
      <c r="F226" s="9"/>
      <c r="G226" s="9"/>
      <c r="H226" s="9"/>
    </row>
    <row r="227" spans="1:8" ht="15" customHeight="1">
      <c r="A227" s="9"/>
      <c r="B227" s="9"/>
      <c r="C227" s="9"/>
      <c r="D227" s="9"/>
      <c r="E227" s="9"/>
      <c r="F227" s="9"/>
      <c r="G227" s="9"/>
      <c r="H227" s="9"/>
    </row>
    <row r="228" spans="1:8" ht="15" customHeight="1">
      <c r="A228" s="9"/>
      <c r="B228" s="9"/>
      <c r="C228" s="9"/>
      <c r="D228" s="9"/>
      <c r="E228" s="9"/>
      <c r="F228" s="9"/>
      <c r="G228" s="9"/>
      <c r="H228" s="9"/>
    </row>
    <row r="229" spans="1:8" ht="15" customHeight="1">
      <c r="A229" s="9"/>
      <c r="B229" s="9"/>
      <c r="C229" s="9"/>
      <c r="D229" s="9"/>
      <c r="E229" s="9"/>
      <c r="F229" s="9"/>
      <c r="G229" s="9"/>
      <c r="H229" s="9"/>
    </row>
    <row r="230" spans="1:8" ht="15" customHeight="1">
      <c r="A230" s="9"/>
      <c r="B230" s="9"/>
      <c r="C230" s="9"/>
      <c r="D230" s="9"/>
      <c r="E230" s="9"/>
      <c r="F230" s="9"/>
      <c r="G230" s="9"/>
      <c r="H230" s="9"/>
    </row>
    <row r="231" spans="1:8" ht="12.75">
      <c r="A231" s="9"/>
      <c r="B231" s="9"/>
      <c r="C231" s="9"/>
      <c r="D231" s="9"/>
      <c r="E231" s="9"/>
      <c r="F231" s="9"/>
      <c r="G231" s="9"/>
      <c r="H231" s="9"/>
    </row>
    <row r="232" spans="1:8" ht="12.75">
      <c r="A232" s="9"/>
      <c r="B232" s="9"/>
      <c r="C232" s="9"/>
      <c r="D232" s="9"/>
      <c r="E232" s="9"/>
      <c r="F232" s="9"/>
      <c r="G232" s="9"/>
      <c r="H232" s="9"/>
    </row>
    <row r="233" spans="1:8" ht="12.75">
      <c r="A233" s="9"/>
      <c r="B233" s="9"/>
      <c r="C233" s="9"/>
      <c r="D233" s="9"/>
      <c r="E233" s="9"/>
      <c r="F233" s="9"/>
      <c r="G233" s="9"/>
      <c r="H233" s="9"/>
    </row>
    <row r="234" spans="1:8" ht="12.75">
      <c r="A234" s="9"/>
      <c r="B234" s="9"/>
      <c r="C234" s="9"/>
      <c r="D234" s="9"/>
      <c r="E234" s="9"/>
      <c r="F234" s="9"/>
      <c r="G234" s="9"/>
      <c r="H234" s="9"/>
    </row>
    <row r="235" spans="1:8" ht="12.75">
      <c r="A235" s="9"/>
      <c r="B235" s="9"/>
      <c r="C235" s="9"/>
      <c r="D235" s="9"/>
      <c r="E235" s="9"/>
      <c r="F235" s="9"/>
      <c r="G235" s="9"/>
      <c r="H235" s="9"/>
    </row>
    <row r="236" spans="1:8" ht="12.75">
      <c r="A236" s="9"/>
      <c r="B236" s="9"/>
      <c r="C236" s="9"/>
      <c r="D236" s="9"/>
      <c r="E236" s="9"/>
      <c r="F236" s="9"/>
      <c r="G236" s="9"/>
      <c r="H236" s="9"/>
    </row>
    <row r="239" spans="1:8" ht="16.5" thickBot="1">
      <c r="A239" s="82" t="s">
        <v>137</v>
      </c>
      <c r="B239" s="82"/>
      <c r="C239" s="82"/>
      <c r="D239" s="82"/>
      <c r="E239" s="82"/>
      <c r="F239" s="82"/>
      <c r="G239" s="82"/>
      <c r="H239" s="82"/>
    </row>
    <row r="240" spans="1:8" ht="30.75" thickBot="1">
      <c r="A240" s="30" t="s">
        <v>17</v>
      </c>
      <c r="B240" s="31" t="s">
        <v>18</v>
      </c>
      <c r="C240" s="52" t="s">
        <v>117</v>
      </c>
      <c r="D240" s="74" t="s">
        <v>151</v>
      </c>
      <c r="E240" s="49" t="s">
        <v>118</v>
      </c>
      <c r="F240" s="48" t="s">
        <v>119</v>
      </c>
      <c r="G240" s="48" t="s">
        <v>120</v>
      </c>
      <c r="H240" s="48" t="s">
        <v>121</v>
      </c>
    </row>
    <row r="241" spans="1:8" ht="15">
      <c r="A241" s="18">
        <v>1</v>
      </c>
      <c r="B241" s="26" t="s">
        <v>19</v>
      </c>
      <c r="C241" s="27" t="s">
        <v>20</v>
      </c>
      <c r="D241" s="29">
        <f aca="true" t="shared" si="8" ref="D241:D252">SUM(E241:H241)</f>
        <v>824787</v>
      </c>
      <c r="E241" s="42">
        <f>E242</f>
        <v>252842</v>
      </c>
      <c r="F241" s="29">
        <f>F242</f>
        <v>206606</v>
      </c>
      <c r="G241" s="42">
        <f>G242</f>
        <v>165279</v>
      </c>
      <c r="H241" s="42">
        <f>H242</f>
        <v>200060</v>
      </c>
    </row>
    <row r="242" spans="1:8" ht="15">
      <c r="A242" s="10" t="s">
        <v>6</v>
      </c>
      <c r="B242" s="11" t="s">
        <v>21</v>
      </c>
      <c r="C242" s="12" t="s">
        <v>22</v>
      </c>
      <c r="D242" s="14">
        <f t="shared" si="8"/>
        <v>824787</v>
      </c>
      <c r="E242" s="43">
        <v>252842</v>
      </c>
      <c r="F242" s="14">
        <v>206606</v>
      </c>
      <c r="G242" s="43">
        <v>165279</v>
      </c>
      <c r="H242" s="43">
        <v>200060</v>
      </c>
    </row>
    <row r="243" spans="1:8" ht="15">
      <c r="A243" s="18">
        <v>2</v>
      </c>
      <c r="B243" s="5" t="s">
        <v>24</v>
      </c>
      <c r="C243" s="6" t="s">
        <v>25</v>
      </c>
      <c r="D243" s="29">
        <f>SUM(D244:D247)</f>
        <v>22211</v>
      </c>
      <c r="E243" s="44">
        <f>SUM(E244:E247)</f>
        <v>6662</v>
      </c>
      <c r="F243" s="44">
        <f>SUM(F244:F247)</f>
        <v>5552</v>
      </c>
      <c r="G243" s="44">
        <f>SUM(G244:G247)</f>
        <v>4445</v>
      </c>
      <c r="H243" s="44">
        <f>SUM(H244:H247)</f>
        <v>5552</v>
      </c>
    </row>
    <row r="244" spans="1:8" ht="15">
      <c r="A244" s="10" t="s">
        <v>11</v>
      </c>
      <c r="B244" s="11" t="s">
        <v>26</v>
      </c>
      <c r="C244" s="20" t="s">
        <v>27</v>
      </c>
      <c r="D244" s="14">
        <f t="shared" si="8"/>
        <v>1000</v>
      </c>
      <c r="E244" s="43">
        <v>300</v>
      </c>
      <c r="F244" s="14">
        <v>250</v>
      </c>
      <c r="G244" s="43">
        <v>200</v>
      </c>
      <c r="H244" s="43">
        <v>250</v>
      </c>
    </row>
    <row r="245" spans="1:8" ht="15">
      <c r="A245" s="10" t="s">
        <v>13</v>
      </c>
      <c r="B245" s="19" t="s">
        <v>108</v>
      </c>
      <c r="C245" s="12" t="s">
        <v>29</v>
      </c>
      <c r="D245" s="14">
        <f t="shared" si="8"/>
        <v>19511</v>
      </c>
      <c r="E245" s="43">
        <v>5852</v>
      </c>
      <c r="F245" s="14">
        <v>4877</v>
      </c>
      <c r="G245" s="43">
        <v>3905</v>
      </c>
      <c r="H245" s="43">
        <v>4877</v>
      </c>
    </row>
    <row r="246" spans="1:8" ht="15">
      <c r="A246" s="10" t="s">
        <v>28</v>
      </c>
      <c r="B246" s="11" t="s">
        <v>31</v>
      </c>
      <c r="C246" s="12" t="s">
        <v>32</v>
      </c>
      <c r="D246" s="14">
        <f t="shared" si="8"/>
        <v>0</v>
      </c>
      <c r="E246" s="43"/>
      <c r="F246" s="14"/>
      <c r="G246" s="43"/>
      <c r="H246" s="43"/>
    </row>
    <row r="247" spans="1:8" ht="15">
      <c r="A247" s="10" t="s">
        <v>30</v>
      </c>
      <c r="B247" s="11" t="s">
        <v>33</v>
      </c>
      <c r="C247" s="12" t="s">
        <v>34</v>
      </c>
      <c r="D247" s="14">
        <f t="shared" si="8"/>
        <v>1700</v>
      </c>
      <c r="E247" s="43">
        <v>510</v>
      </c>
      <c r="F247" s="14">
        <v>425</v>
      </c>
      <c r="G247" s="43">
        <v>340</v>
      </c>
      <c r="H247" s="43">
        <v>425</v>
      </c>
    </row>
    <row r="248" spans="1:8" ht="15">
      <c r="A248" s="4" t="s">
        <v>35</v>
      </c>
      <c r="B248" s="5" t="s">
        <v>36</v>
      </c>
      <c r="C248" s="6" t="s">
        <v>37</v>
      </c>
      <c r="D248" s="29">
        <f>SUM(D249:D252)</f>
        <v>241750</v>
      </c>
      <c r="E248" s="44">
        <f>SUM(E249:E252)</f>
        <v>72525</v>
      </c>
      <c r="F248" s="44">
        <f>SUM(F249:F252)</f>
        <v>60439</v>
      </c>
      <c r="G248" s="44">
        <f>SUM(G249:G252)</f>
        <v>48347</v>
      </c>
      <c r="H248" s="44">
        <f>SUM(H249:H252)</f>
        <v>60439</v>
      </c>
    </row>
    <row r="249" spans="1:8" ht="15">
      <c r="A249" s="10" t="s">
        <v>38</v>
      </c>
      <c r="B249" s="11" t="s">
        <v>39</v>
      </c>
      <c r="C249" s="12" t="s">
        <v>40</v>
      </c>
      <c r="D249" s="14">
        <f t="shared" si="8"/>
        <v>134530</v>
      </c>
      <c r="E249" s="43">
        <v>40360</v>
      </c>
      <c r="F249" s="14">
        <v>33634</v>
      </c>
      <c r="G249" s="43">
        <v>26902</v>
      </c>
      <c r="H249" s="43">
        <v>33634</v>
      </c>
    </row>
    <row r="250" spans="1:8" ht="15">
      <c r="A250" s="10" t="s">
        <v>41</v>
      </c>
      <c r="B250" s="11" t="s">
        <v>130</v>
      </c>
      <c r="C250" s="12" t="s">
        <v>131</v>
      </c>
      <c r="D250" s="14">
        <f t="shared" si="8"/>
        <v>35321</v>
      </c>
      <c r="E250" s="43">
        <v>10595</v>
      </c>
      <c r="F250" s="14">
        <v>8830</v>
      </c>
      <c r="G250" s="43">
        <v>7066</v>
      </c>
      <c r="H250" s="43">
        <v>8830</v>
      </c>
    </row>
    <row r="251" spans="1:8" ht="15">
      <c r="A251" s="10" t="s">
        <v>44</v>
      </c>
      <c r="B251" s="11" t="s">
        <v>42</v>
      </c>
      <c r="C251" s="12" t="s">
        <v>43</v>
      </c>
      <c r="D251" s="14">
        <f t="shared" si="8"/>
        <v>45410</v>
      </c>
      <c r="E251" s="43">
        <v>13623</v>
      </c>
      <c r="F251" s="14">
        <v>11353</v>
      </c>
      <c r="G251" s="43">
        <v>9081</v>
      </c>
      <c r="H251" s="43">
        <v>11353</v>
      </c>
    </row>
    <row r="252" spans="1:8" ht="15">
      <c r="A252" s="21" t="s">
        <v>129</v>
      </c>
      <c r="B252" s="11" t="s">
        <v>45</v>
      </c>
      <c r="C252" s="12" t="s">
        <v>46</v>
      </c>
      <c r="D252" s="14">
        <f t="shared" si="8"/>
        <v>26489</v>
      </c>
      <c r="E252" s="43">
        <v>7947</v>
      </c>
      <c r="F252" s="14">
        <v>6622</v>
      </c>
      <c r="G252" s="43">
        <v>5298</v>
      </c>
      <c r="H252" s="43">
        <v>6622</v>
      </c>
    </row>
    <row r="253" spans="1:8" ht="15">
      <c r="A253" s="4" t="s">
        <v>47</v>
      </c>
      <c r="B253" s="5" t="s">
        <v>48</v>
      </c>
      <c r="C253" s="6" t="s">
        <v>49</v>
      </c>
      <c r="D253" s="29">
        <f>SUM(D254:D265)</f>
        <v>78493</v>
      </c>
      <c r="E253" s="44">
        <f>SUM(E254:E265)</f>
        <v>21584</v>
      </c>
      <c r="F253" s="44">
        <f>SUM(F254:F265)</f>
        <v>17985</v>
      </c>
      <c r="G253" s="44">
        <f>SUM(G254:G265)</f>
        <v>14393</v>
      </c>
      <c r="H253" s="44">
        <f>SUM(H254:H265)</f>
        <v>24531</v>
      </c>
    </row>
    <row r="254" spans="1:8" ht="15">
      <c r="A254" s="10" t="s">
        <v>50</v>
      </c>
      <c r="B254" s="11" t="s">
        <v>95</v>
      </c>
      <c r="C254" s="12" t="s">
        <v>92</v>
      </c>
      <c r="D254" s="14">
        <f aca="true" t="shared" si="9" ref="D254:D265">SUM(E254:H254)</f>
        <v>23688</v>
      </c>
      <c r="E254" s="43">
        <v>7106</v>
      </c>
      <c r="F254" s="14">
        <v>5922</v>
      </c>
      <c r="G254" s="43">
        <v>4738</v>
      </c>
      <c r="H254" s="43">
        <v>5922</v>
      </c>
    </row>
    <row r="255" spans="1:8" ht="15">
      <c r="A255" s="10" t="s">
        <v>98</v>
      </c>
      <c r="B255" s="11" t="s">
        <v>109</v>
      </c>
      <c r="C255" s="12" t="s">
        <v>93</v>
      </c>
      <c r="D255" s="14">
        <f t="shared" si="9"/>
        <v>0</v>
      </c>
      <c r="E255" s="43"/>
      <c r="F255" s="14"/>
      <c r="G255" s="43"/>
      <c r="H255" s="43"/>
    </row>
    <row r="256" spans="1:8" ht="15">
      <c r="A256" s="10" t="s">
        <v>53</v>
      </c>
      <c r="B256" s="11" t="s">
        <v>51</v>
      </c>
      <c r="C256" s="12" t="s">
        <v>52</v>
      </c>
      <c r="D256" s="14">
        <f t="shared" si="9"/>
        <v>410</v>
      </c>
      <c r="E256" s="43">
        <v>123</v>
      </c>
      <c r="F256" s="14">
        <v>102</v>
      </c>
      <c r="G256" s="43">
        <v>83</v>
      </c>
      <c r="H256" s="43">
        <v>102</v>
      </c>
    </row>
    <row r="257" spans="1:8" ht="15">
      <c r="A257" s="10" t="s">
        <v>56</v>
      </c>
      <c r="B257" s="11" t="s">
        <v>96</v>
      </c>
      <c r="C257" s="12" t="s">
        <v>107</v>
      </c>
      <c r="D257" s="14">
        <f t="shared" si="9"/>
        <v>1000</v>
      </c>
      <c r="E257" s="43">
        <v>300</v>
      </c>
      <c r="F257" s="14">
        <v>250</v>
      </c>
      <c r="G257" s="43">
        <v>200</v>
      </c>
      <c r="H257" s="43">
        <v>250</v>
      </c>
    </row>
    <row r="258" spans="1:8" ht="15">
      <c r="A258" s="10" t="s">
        <v>58</v>
      </c>
      <c r="B258" s="11" t="s">
        <v>54</v>
      </c>
      <c r="C258" s="12" t="s">
        <v>55</v>
      </c>
      <c r="D258" s="14">
        <f t="shared" si="9"/>
        <v>14514</v>
      </c>
      <c r="E258" s="43">
        <v>4354</v>
      </c>
      <c r="F258" s="14">
        <v>3628</v>
      </c>
      <c r="G258" s="43">
        <v>2904</v>
      </c>
      <c r="H258" s="43">
        <v>3628</v>
      </c>
    </row>
    <row r="259" spans="1:8" ht="15">
      <c r="A259" s="10" t="s">
        <v>61</v>
      </c>
      <c r="B259" s="11" t="s">
        <v>110</v>
      </c>
      <c r="C259" s="12" t="s">
        <v>57</v>
      </c>
      <c r="D259" s="14">
        <f t="shared" si="9"/>
        <v>12135</v>
      </c>
      <c r="E259" s="43">
        <v>3641</v>
      </c>
      <c r="F259" s="14">
        <v>3033</v>
      </c>
      <c r="G259" s="43">
        <v>2428</v>
      </c>
      <c r="H259" s="43">
        <v>3033</v>
      </c>
    </row>
    <row r="260" spans="1:8" ht="15">
      <c r="A260" s="10" t="s">
        <v>64</v>
      </c>
      <c r="B260" s="11" t="s">
        <v>59</v>
      </c>
      <c r="C260" s="12" t="s">
        <v>60</v>
      </c>
      <c r="D260" s="14">
        <f t="shared" si="9"/>
        <v>10000</v>
      </c>
      <c r="E260" s="43">
        <v>3000</v>
      </c>
      <c r="F260" s="14">
        <v>2500</v>
      </c>
      <c r="G260" s="43">
        <v>2000</v>
      </c>
      <c r="H260" s="43">
        <v>2500</v>
      </c>
    </row>
    <row r="261" spans="1:8" ht="15">
      <c r="A261" s="10" t="s">
        <v>67</v>
      </c>
      <c r="B261" s="11" t="s">
        <v>62</v>
      </c>
      <c r="C261" s="12" t="s">
        <v>63</v>
      </c>
      <c r="D261" s="14">
        <f t="shared" si="9"/>
        <v>10000</v>
      </c>
      <c r="E261" s="43">
        <v>3000</v>
      </c>
      <c r="F261" s="14">
        <v>2500</v>
      </c>
      <c r="G261" s="43">
        <v>2000</v>
      </c>
      <c r="H261" s="43">
        <v>2500</v>
      </c>
    </row>
    <row r="262" spans="1:8" ht="15">
      <c r="A262" s="10" t="s">
        <v>70</v>
      </c>
      <c r="B262" s="11" t="s">
        <v>65</v>
      </c>
      <c r="C262" s="12" t="s">
        <v>66</v>
      </c>
      <c r="D262" s="14">
        <f t="shared" si="9"/>
        <v>200</v>
      </c>
      <c r="E262" s="43">
        <v>60</v>
      </c>
      <c r="F262" s="14">
        <v>50</v>
      </c>
      <c r="G262" s="43">
        <v>40</v>
      </c>
      <c r="H262" s="43">
        <v>50</v>
      </c>
    </row>
    <row r="263" spans="1:8" ht="15">
      <c r="A263" s="10" t="s">
        <v>99</v>
      </c>
      <c r="B263" s="11" t="s">
        <v>68</v>
      </c>
      <c r="C263" s="22" t="s">
        <v>69</v>
      </c>
      <c r="D263" s="14">
        <f t="shared" si="9"/>
        <v>0</v>
      </c>
      <c r="E263" s="43"/>
      <c r="F263" s="14"/>
      <c r="G263" s="43"/>
      <c r="H263" s="43"/>
    </row>
    <row r="264" spans="1:8" ht="15">
      <c r="A264" s="10" t="s">
        <v>100</v>
      </c>
      <c r="B264" s="11" t="s">
        <v>71</v>
      </c>
      <c r="C264" s="12" t="s">
        <v>72</v>
      </c>
      <c r="D264" s="14">
        <f t="shared" si="9"/>
        <v>0</v>
      </c>
      <c r="E264" s="43"/>
      <c r="F264" s="14"/>
      <c r="G264" s="43"/>
      <c r="H264" s="43"/>
    </row>
    <row r="265" spans="1:8" ht="15">
      <c r="A265" s="10" t="s">
        <v>101</v>
      </c>
      <c r="B265" s="11" t="s">
        <v>97</v>
      </c>
      <c r="C265" s="12" t="s">
        <v>94</v>
      </c>
      <c r="D265" s="14">
        <f t="shared" si="9"/>
        <v>6546</v>
      </c>
      <c r="E265" s="43"/>
      <c r="F265" s="14"/>
      <c r="G265" s="43"/>
      <c r="H265" s="43">
        <v>6546</v>
      </c>
    </row>
    <row r="266" spans="1:8" ht="15">
      <c r="A266" s="4" t="s">
        <v>73</v>
      </c>
      <c r="B266" s="5" t="s">
        <v>74</v>
      </c>
      <c r="C266" s="6" t="s">
        <v>75</v>
      </c>
      <c r="D266" s="29">
        <f>SUM(D267:D268)</f>
        <v>6521</v>
      </c>
      <c r="E266" s="44">
        <f>SUM(E267:E270)</f>
        <v>1956</v>
      </c>
      <c r="F266" s="44">
        <f>SUM(F267:F270)</f>
        <v>1630</v>
      </c>
      <c r="G266" s="44">
        <f>SUM(G267:G270)</f>
        <v>1305</v>
      </c>
      <c r="H266" s="44">
        <f>SUM(H267:H270)</f>
        <v>1630</v>
      </c>
    </row>
    <row r="267" spans="1:8" ht="15">
      <c r="A267" s="10" t="s">
        <v>76</v>
      </c>
      <c r="B267" s="11" t="s">
        <v>77</v>
      </c>
      <c r="C267" s="12" t="s">
        <v>78</v>
      </c>
      <c r="D267" s="14">
        <f>SUM(E267:H267)</f>
        <v>0</v>
      </c>
      <c r="E267" s="43"/>
      <c r="F267" s="14"/>
      <c r="G267" s="43"/>
      <c r="H267" s="43"/>
    </row>
    <row r="268" spans="1:8" ht="15">
      <c r="A268" s="10" t="s">
        <v>79</v>
      </c>
      <c r="B268" s="11" t="s">
        <v>80</v>
      </c>
      <c r="C268" s="12" t="s">
        <v>81</v>
      </c>
      <c r="D268" s="14">
        <f>SUM(E268:H268)</f>
        <v>6521</v>
      </c>
      <c r="E268" s="43">
        <v>1956</v>
      </c>
      <c r="F268" s="14">
        <v>1630</v>
      </c>
      <c r="G268" s="43">
        <v>1305</v>
      </c>
      <c r="H268" s="43">
        <v>1630</v>
      </c>
    </row>
    <row r="269" spans="1:8" ht="15">
      <c r="A269" s="4" t="s">
        <v>82</v>
      </c>
      <c r="B269" s="5" t="s">
        <v>83</v>
      </c>
      <c r="C269" s="6" t="s">
        <v>84</v>
      </c>
      <c r="D269" s="8"/>
      <c r="E269" s="44"/>
      <c r="F269" s="8"/>
      <c r="G269" s="44"/>
      <c r="H269" s="44"/>
    </row>
    <row r="270" spans="1:8" ht="15">
      <c r="A270" s="4" t="s">
        <v>85</v>
      </c>
      <c r="B270" s="5" t="s">
        <v>86</v>
      </c>
      <c r="C270" s="6" t="s">
        <v>87</v>
      </c>
      <c r="D270" s="29"/>
      <c r="E270" s="44"/>
      <c r="F270" s="44"/>
      <c r="G270" s="44"/>
      <c r="H270" s="44"/>
    </row>
    <row r="271" spans="1:8" ht="15">
      <c r="A271" s="41" t="s">
        <v>113</v>
      </c>
      <c r="B271" s="47" t="s">
        <v>114</v>
      </c>
      <c r="C271" s="12" t="s">
        <v>112</v>
      </c>
      <c r="D271" s="14">
        <f>SUM(E271:H271)</f>
        <v>0</v>
      </c>
      <c r="E271" s="43"/>
      <c r="F271" s="14"/>
      <c r="G271" s="43"/>
      <c r="H271" s="43"/>
    </row>
    <row r="272" spans="1:8" ht="15.75" thickBot="1">
      <c r="A272" s="71" t="s">
        <v>136</v>
      </c>
      <c r="B272" s="19" t="s">
        <v>115</v>
      </c>
      <c r="C272" s="22" t="s">
        <v>111</v>
      </c>
      <c r="D272" s="14">
        <f>SUM(E272:H272)</f>
        <v>0</v>
      </c>
      <c r="E272" s="45"/>
      <c r="F272" s="35"/>
      <c r="G272" s="45"/>
      <c r="H272" s="45"/>
    </row>
    <row r="273" spans="1:8" ht="16.5" thickBot="1">
      <c r="A273" s="23"/>
      <c r="B273" s="16" t="s">
        <v>88</v>
      </c>
      <c r="C273" s="17"/>
      <c r="D273" s="34">
        <f>D241+D243+D248+D253+D266+D269+D270</f>
        <v>1173762</v>
      </c>
      <c r="E273" s="46">
        <f>E241+E243+E248+E253+E266</f>
        <v>355569</v>
      </c>
      <c r="F273" s="34">
        <f>F241+F243+F248+F253+F266</f>
        <v>292212</v>
      </c>
      <c r="G273" s="46">
        <f>G241+G243+G248+G253+G266</f>
        <v>233769</v>
      </c>
      <c r="H273" s="46">
        <f>H241+H243+H248+H253+H266</f>
        <v>292212</v>
      </c>
    </row>
    <row r="274" spans="1:8" ht="15.75">
      <c r="A274" s="79"/>
      <c r="B274" s="76"/>
      <c r="C274" s="77"/>
      <c r="D274" s="78"/>
      <c r="E274" s="78"/>
      <c r="F274" s="78"/>
      <c r="G274" s="78"/>
      <c r="H274" s="78"/>
    </row>
    <row r="275" spans="1:8" ht="15.75">
      <c r="A275" s="79"/>
      <c r="B275" s="76"/>
      <c r="C275" s="77"/>
      <c r="D275" s="78"/>
      <c r="E275" s="78"/>
      <c r="F275" s="78"/>
      <c r="G275" s="78"/>
      <c r="H275" s="78"/>
    </row>
    <row r="276" spans="1:8" ht="15.75">
      <c r="A276" s="79"/>
      <c r="B276" s="76"/>
      <c r="C276" s="77"/>
      <c r="D276" s="78"/>
      <c r="E276" s="78"/>
      <c r="F276" s="78"/>
      <c r="G276" s="78"/>
      <c r="H276" s="78"/>
    </row>
    <row r="277" spans="1:8" ht="15.75">
      <c r="A277" s="79"/>
      <c r="B277" s="76"/>
      <c r="C277" s="77"/>
      <c r="D277" s="78"/>
      <c r="E277" s="78"/>
      <c r="F277" s="78"/>
      <c r="G277" s="78"/>
      <c r="H277" s="78"/>
    </row>
    <row r="278" spans="1:8" ht="15.75">
      <c r="A278" s="79"/>
      <c r="B278" s="76"/>
      <c r="C278" s="77"/>
      <c r="D278" s="78"/>
      <c r="E278" s="78"/>
      <c r="F278" s="78"/>
      <c r="G278" s="78"/>
      <c r="H278" s="78"/>
    </row>
    <row r="279" spans="1:8" ht="15.75">
      <c r="A279" s="79"/>
      <c r="B279" s="76"/>
      <c r="C279" s="77"/>
      <c r="D279" s="78"/>
      <c r="E279" s="78"/>
      <c r="F279" s="78"/>
      <c r="G279" s="78"/>
      <c r="H279" s="78"/>
    </row>
    <row r="280" spans="1:8" ht="15.75">
      <c r="A280" s="79"/>
      <c r="B280" s="76"/>
      <c r="C280" s="77"/>
      <c r="D280" s="78"/>
      <c r="E280" s="78"/>
      <c r="F280" s="78"/>
      <c r="G280" s="78"/>
      <c r="H280" s="78"/>
    </row>
    <row r="281" spans="1:8" ht="15.75">
      <c r="A281" s="79"/>
      <c r="B281" s="76"/>
      <c r="C281" s="77"/>
      <c r="D281" s="78"/>
      <c r="E281" s="78"/>
      <c r="F281" s="78"/>
      <c r="G281" s="78"/>
      <c r="H281" s="78"/>
    </row>
    <row r="282" spans="1:8" ht="15.75">
      <c r="A282" s="79"/>
      <c r="B282" s="76"/>
      <c r="C282" s="77"/>
      <c r="D282" s="78"/>
      <c r="E282" s="78"/>
      <c r="F282" s="78"/>
      <c r="G282" s="78"/>
      <c r="H282" s="78"/>
    </row>
    <row r="283" spans="1:8" ht="15.75">
      <c r="A283" s="79"/>
      <c r="B283" s="76"/>
      <c r="C283" s="77"/>
      <c r="D283" s="78"/>
      <c r="E283" s="78"/>
      <c r="F283" s="78"/>
      <c r="G283" s="78"/>
      <c r="H283" s="78"/>
    </row>
    <row r="284" spans="1:8" ht="15.75">
      <c r="A284" s="79"/>
      <c r="B284" s="76"/>
      <c r="C284" s="77"/>
      <c r="D284" s="78"/>
      <c r="E284" s="78"/>
      <c r="F284" s="78"/>
      <c r="G284" s="78"/>
      <c r="H284" s="78"/>
    </row>
    <row r="285" spans="1:8" ht="15.75">
      <c r="A285" s="79"/>
      <c r="B285" s="76"/>
      <c r="C285" s="77"/>
      <c r="D285" s="78"/>
      <c r="E285" s="78"/>
      <c r="F285" s="78"/>
      <c r="G285" s="78"/>
      <c r="H285" s="78"/>
    </row>
    <row r="286" spans="1:8" ht="15.75">
      <c r="A286" s="79"/>
      <c r="B286" s="76"/>
      <c r="C286" s="77"/>
      <c r="D286" s="78"/>
      <c r="E286" s="78"/>
      <c r="F286" s="78"/>
      <c r="G286" s="78"/>
      <c r="H286" s="78"/>
    </row>
    <row r="287" spans="1:8" ht="15.75">
      <c r="A287" s="79"/>
      <c r="B287" s="76"/>
      <c r="C287" s="77"/>
      <c r="D287" s="78"/>
      <c r="E287" s="78"/>
      <c r="F287" s="78"/>
      <c r="G287" s="78"/>
      <c r="H287" s="78"/>
    </row>
    <row r="288" spans="1:8" ht="15.75">
      <c r="A288" s="79"/>
      <c r="B288" s="76"/>
      <c r="C288" s="77"/>
      <c r="D288" s="78"/>
      <c r="E288" s="78"/>
      <c r="F288" s="78"/>
      <c r="G288" s="78"/>
      <c r="H288" s="78"/>
    </row>
    <row r="289" spans="1:8" ht="15.75">
      <c r="A289" s="79"/>
      <c r="B289" s="76"/>
      <c r="C289" s="77"/>
      <c r="D289" s="78"/>
      <c r="E289" s="78"/>
      <c r="F289" s="78"/>
      <c r="G289" s="78"/>
      <c r="H289" s="78"/>
    </row>
    <row r="290" spans="1:8" ht="15.75">
      <c r="A290" s="79"/>
      <c r="B290" s="76"/>
      <c r="C290" s="77"/>
      <c r="D290" s="78"/>
      <c r="E290" s="78"/>
      <c r="F290" s="78"/>
      <c r="G290" s="78"/>
      <c r="H290" s="78"/>
    </row>
    <row r="291" spans="1:8" ht="15.75">
      <c r="A291" s="79"/>
      <c r="B291" s="76"/>
      <c r="C291" s="77"/>
      <c r="D291" s="78"/>
      <c r="E291" s="78"/>
      <c r="F291" s="78"/>
      <c r="G291" s="78"/>
      <c r="H291" s="78"/>
    </row>
    <row r="292" spans="1:8" ht="15.75">
      <c r="A292" s="79"/>
      <c r="B292" s="76"/>
      <c r="C292" s="77"/>
      <c r="D292" s="78"/>
      <c r="E292" s="78"/>
      <c r="F292" s="78"/>
      <c r="G292" s="78"/>
      <c r="H292" s="78"/>
    </row>
    <row r="293" spans="1:8" ht="15.75">
      <c r="A293" s="79"/>
      <c r="B293" s="76"/>
      <c r="C293" s="77"/>
      <c r="D293" s="78"/>
      <c r="E293" s="78"/>
      <c r="F293" s="78"/>
      <c r="G293" s="78"/>
      <c r="H293" s="78"/>
    </row>
    <row r="294" spans="1:8" ht="15.75">
      <c r="A294" s="79"/>
      <c r="B294" s="76"/>
      <c r="C294" s="77"/>
      <c r="D294" s="78"/>
      <c r="E294" s="78"/>
      <c r="F294" s="78"/>
      <c r="G294" s="78"/>
      <c r="H294" s="78"/>
    </row>
    <row r="295" spans="1:8" ht="15.75">
      <c r="A295" s="79"/>
      <c r="B295" s="76"/>
      <c r="C295" s="77"/>
      <c r="D295" s="78"/>
      <c r="E295" s="78"/>
      <c r="F295" s="78"/>
      <c r="G295" s="78"/>
      <c r="H295" s="78"/>
    </row>
    <row r="296" spans="1:5" ht="12.75">
      <c r="A296" s="9"/>
      <c r="B296" s="9"/>
      <c r="C296" s="9"/>
      <c r="D296" s="9"/>
      <c r="E296" s="9"/>
    </row>
    <row r="298" spans="1:8" ht="16.5" thickBot="1">
      <c r="A298" s="82" t="s">
        <v>144</v>
      </c>
      <c r="B298" s="82"/>
      <c r="C298" s="82"/>
      <c r="D298" s="82"/>
      <c r="E298" s="82"/>
      <c r="F298" s="82"/>
      <c r="G298" s="82"/>
      <c r="H298" s="82"/>
    </row>
    <row r="299" spans="1:8" ht="30.75" thickBot="1">
      <c r="A299" s="30" t="s">
        <v>17</v>
      </c>
      <c r="B299" s="31" t="s">
        <v>18</v>
      </c>
      <c r="C299" s="52" t="s">
        <v>117</v>
      </c>
      <c r="D299" s="74" t="s">
        <v>151</v>
      </c>
      <c r="E299" s="49" t="s">
        <v>118</v>
      </c>
      <c r="F299" s="48" t="s">
        <v>119</v>
      </c>
      <c r="G299" s="48" t="s">
        <v>120</v>
      </c>
      <c r="H299" s="48" t="s">
        <v>121</v>
      </c>
    </row>
    <row r="300" spans="1:8" ht="15">
      <c r="A300" s="18">
        <v>1</v>
      </c>
      <c r="B300" s="26" t="s">
        <v>19</v>
      </c>
      <c r="C300" s="27" t="s">
        <v>20</v>
      </c>
      <c r="D300" s="29">
        <f aca="true" t="shared" si="10" ref="D300:D313">E300+F300+G300+H300</f>
        <v>0</v>
      </c>
      <c r="E300" s="42">
        <f>E301</f>
        <v>0</v>
      </c>
      <c r="F300" s="29">
        <f>F301</f>
        <v>0</v>
      </c>
      <c r="G300" s="42">
        <f>G301</f>
        <v>0</v>
      </c>
      <c r="H300" s="42">
        <f>H301</f>
        <v>0</v>
      </c>
    </row>
    <row r="301" spans="1:8" ht="15">
      <c r="A301" s="10" t="s">
        <v>6</v>
      </c>
      <c r="B301" s="11" t="s">
        <v>21</v>
      </c>
      <c r="C301" s="12" t="s">
        <v>22</v>
      </c>
      <c r="D301" s="14">
        <f t="shared" si="10"/>
        <v>0</v>
      </c>
      <c r="E301" s="43"/>
      <c r="F301" s="14"/>
      <c r="G301" s="43"/>
      <c r="H301" s="43"/>
    </row>
    <row r="302" spans="1:8" ht="15">
      <c r="A302" s="18">
        <v>2</v>
      </c>
      <c r="B302" s="5" t="s">
        <v>24</v>
      </c>
      <c r="C302" s="6" t="s">
        <v>25</v>
      </c>
      <c r="D302" s="8">
        <f t="shared" si="10"/>
        <v>0</v>
      </c>
      <c r="E302" s="44">
        <f>E303+E304+E305+E306</f>
        <v>0</v>
      </c>
      <c r="F302" s="44">
        <f>F303+F304+F305+F306</f>
        <v>0</v>
      </c>
      <c r="G302" s="44">
        <f>G303+G304+G305+G306</f>
        <v>0</v>
      </c>
      <c r="H302" s="44">
        <f>H303+H304+H305+H306</f>
        <v>0</v>
      </c>
    </row>
    <row r="303" spans="1:8" ht="15">
      <c r="A303" s="10" t="s">
        <v>11</v>
      </c>
      <c r="B303" s="11" t="s">
        <v>26</v>
      </c>
      <c r="C303" s="20" t="s">
        <v>27</v>
      </c>
      <c r="D303" s="73">
        <f t="shared" si="10"/>
        <v>0</v>
      </c>
      <c r="E303" s="43"/>
      <c r="F303" s="14"/>
      <c r="G303" s="43"/>
      <c r="H303" s="43"/>
    </row>
    <row r="304" spans="1:8" ht="15">
      <c r="A304" s="10" t="s">
        <v>13</v>
      </c>
      <c r="B304" s="19" t="s">
        <v>108</v>
      </c>
      <c r="C304" s="12" t="s">
        <v>29</v>
      </c>
      <c r="D304" s="73">
        <f t="shared" si="10"/>
        <v>0</v>
      </c>
      <c r="E304" s="43"/>
      <c r="F304" s="14"/>
      <c r="G304" s="43"/>
      <c r="H304" s="43"/>
    </row>
    <row r="305" spans="1:8" ht="15">
      <c r="A305" s="10" t="s">
        <v>28</v>
      </c>
      <c r="B305" s="11" t="s">
        <v>31</v>
      </c>
      <c r="C305" s="12" t="s">
        <v>32</v>
      </c>
      <c r="D305" s="73">
        <f t="shared" si="10"/>
        <v>0</v>
      </c>
      <c r="E305" s="43"/>
      <c r="F305" s="14"/>
      <c r="G305" s="43"/>
      <c r="H305" s="43"/>
    </row>
    <row r="306" spans="1:8" ht="15">
      <c r="A306" s="10" t="s">
        <v>30</v>
      </c>
      <c r="B306" s="11" t="s">
        <v>33</v>
      </c>
      <c r="C306" s="12" t="s">
        <v>34</v>
      </c>
      <c r="D306" s="73">
        <f t="shared" si="10"/>
        <v>0</v>
      </c>
      <c r="E306" s="43"/>
      <c r="F306" s="14"/>
      <c r="G306" s="43"/>
      <c r="H306" s="43"/>
    </row>
    <row r="307" spans="1:8" ht="15">
      <c r="A307" s="4" t="s">
        <v>35</v>
      </c>
      <c r="B307" s="5" t="s">
        <v>36</v>
      </c>
      <c r="C307" s="6" t="s">
        <v>37</v>
      </c>
      <c r="D307" s="8">
        <f t="shared" si="10"/>
        <v>0</v>
      </c>
      <c r="E307" s="44">
        <f>E308+E309+E310+E311</f>
        <v>0</v>
      </c>
      <c r="F307" s="44">
        <f>F308+F309+F310+F311</f>
        <v>0</v>
      </c>
      <c r="G307" s="44">
        <f>G308+G309+G310+G311</f>
        <v>0</v>
      </c>
      <c r="H307" s="44">
        <f>H308+H309+H310+H311</f>
        <v>0</v>
      </c>
    </row>
    <row r="308" spans="1:8" ht="15">
      <c r="A308" s="10" t="s">
        <v>38</v>
      </c>
      <c r="B308" s="11" t="s">
        <v>39</v>
      </c>
      <c r="C308" s="12" t="s">
        <v>40</v>
      </c>
      <c r="D308" s="14">
        <f t="shared" si="10"/>
        <v>0</v>
      </c>
      <c r="E308" s="43"/>
      <c r="F308" s="14"/>
      <c r="G308" s="43"/>
      <c r="H308" s="43"/>
    </row>
    <row r="309" spans="1:8" ht="15">
      <c r="A309" s="10" t="s">
        <v>41</v>
      </c>
      <c r="B309" s="11" t="s">
        <v>130</v>
      </c>
      <c r="C309" s="12" t="s">
        <v>131</v>
      </c>
      <c r="D309" s="14">
        <f t="shared" si="10"/>
        <v>0</v>
      </c>
      <c r="E309" s="43"/>
      <c r="F309" s="14"/>
      <c r="G309" s="43"/>
      <c r="H309" s="43"/>
    </row>
    <row r="310" spans="1:8" ht="15">
      <c r="A310" s="10" t="s">
        <v>44</v>
      </c>
      <c r="B310" s="11" t="s">
        <v>42</v>
      </c>
      <c r="C310" s="12" t="s">
        <v>43</v>
      </c>
      <c r="D310" s="14">
        <f t="shared" si="10"/>
        <v>0</v>
      </c>
      <c r="E310" s="43"/>
      <c r="F310" s="14"/>
      <c r="G310" s="43"/>
      <c r="H310" s="43"/>
    </row>
    <row r="311" spans="1:8" ht="15">
      <c r="A311" s="21" t="s">
        <v>129</v>
      </c>
      <c r="B311" s="11" t="s">
        <v>45</v>
      </c>
      <c r="C311" s="12" t="s">
        <v>46</v>
      </c>
      <c r="D311" s="14">
        <f t="shared" si="10"/>
        <v>0</v>
      </c>
      <c r="E311" s="43"/>
      <c r="F311" s="14"/>
      <c r="G311" s="43"/>
      <c r="H311" s="43"/>
    </row>
    <row r="312" spans="1:8" ht="15">
      <c r="A312" s="4" t="s">
        <v>47</v>
      </c>
      <c r="B312" s="5" t="s">
        <v>48</v>
      </c>
      <c r="C312" s="6" t="s">
        <v>49</v>
      </c>
      <c r="D312" s="8">
        <f t="shared" si="10"/>
        <v>1234</v>
      </c>
      <c r="E312" s="44">
        <f>E313+E314+E315+E316+E317+E318+E319+E320+E321+E322+E323+E324</f>
        <v>1234</v>
      </c>
      <c r="F312" s="44">
        <f>F313+F314+F315+F316+F317+F318+F319+F320+F321+F322+F323+F324</f>
        <v>0</v>
      </c>
      <c r="G312" s="44">
        <f>G313+G314+G315+G316+G317+G318+G319+G320+G321+G322+G323+G324</f>
        <v>0</v>
      </c>
      <c r="H312" s="44">
        <f>H313+H314+H315+H316+H317+H318+H319+H320+H321+H322+H323+H324</f>
        <v>0</v>
      </c>
    </row>
    <row r="313" spans="1:8" ht="15">
      <c r="A313" s="10" t="s">
        <v>50</v>
      </c>
      <c r="B313" s="11" t="s">
        <v>95</v>
      </c>
      <c r="C313" s="12" t="s">
        <v>92</v>
      </c>
      <c r="D313" s="14">
        <f t="shared" si="10"/>
        <v>0</v>
      </c>
      <c r="E313" s="43"/>
      <c r="F313" s="14"/>
      <c r="G313" s="43"/>
      <c r="H313" s="43"/>
    </row>
    <row r="314" spans="1:8" ht="15">
      <c r="A314" s="10" t="s">
        <v>98</v>
      </c>
      <c r="B314" s="11" t="s">
        <v>109</v>
      </c>
      <c r="C314" s="12" t="s">
        <v>93</v>
      </c>
      <c r="D314" s="14">
        <f aca="true" t="shared" si="11" ref="D314:D324">E314+F314+G314+H314</f>
        <v>0</v>
      </c>
      <c r="E314" s="43"/>
      <c r="F314" s="14"/>
      <c r="G314" s="43"/>
      <c r="H314" s="43"/>
    </row>
    <row r="315" spans="1:8" ht="15">
      <c r="A315" s="10" t="s">
        <v>53</v>
      </c>
      <c r="B315" s="11" t="s">
        <v>51</v>
      </c>
      <c r="C315" s="12" t="s">
        <v>52</v>
      </c>
      <c r="D315" s="14">
        <f t="shared" si="11"/>
        <v>0</v>
      </c>
      <c r="E315" s="43"/>
      <c r="F315" s="14"/>
      <c r="G315" s="43"/>
      <c r="H315" s="43"/>
    </row>
    <row r="316" spans="1:8" ht="15">
      <c r="A316" s="10" t="s">
        <v>56</v>
      </c>
      <c r="B316" s="11" t="s">
        <v>96</v>
      </c>
      <c r="C316" s="12" t="s">
        <v>107</v>
      </c>
      <c r="D316" s="14">
        <f t="shared" si="11"/>
        <v>0</v>
      </c>
      <c r="E316" s="43"/>
      <c r="F316" s="14"/>
      <c r="G316" s="43"/>
      <c r="H316" s="43"/>
    </row>
    <row r="317" spans="1:8" ht="15">
      <c r="A317" s="10" t="s">
        <v>58</v>
      </c>
      <c r="B317" s="11" t="s">
        <v>54</v>
      </c>
      <c r="C317" s="12" t="s">
        <v>55</v>
      </c>
      <c r="D317" s="14">
        <f>E317+F317+G317+H317</f>
        <v>264</v>
      </c>
      <c r="E317" s="43">
        <v>264</v>
      </c>
      <c r="F317" s="14"/>
      <c r="G317" s="43"/>
      <c r="H317" s="43"/>
    </row>
    <row r="318" spans="1:8" ht="15">
      <c r="A318" s="10" t="s">
        <v>61</v>
      </c>
      <c r="B318" s="11" t="s">
        <v>110</v>
      </c>
      <c r="C318" s="12" t="s">
        <v>57</v>
      </c>
      <c r="D318" s="14">
        <f t="shared" si="11"/>
        <v>0</v>
      </c>
      <c r="E318" s="43"/>
      <c r="F318" s="14"/>
      <c r="G318" s="43"/>
      <c r="H318" s="43"/>
    </row>
    <row r="319" spans="1:8" ht="15">
      <c r="A319" s="10" t="s">
        <v>64</v>
      </c>
      <c r="B319" s="11" t="s">
        <v>59</v>
      </c>
      <c r="C319" s="12" t="s">
        <v>60</v>
      </c>
      <c r="D319" s="14">
        <f t="shared" si="11"/>
        <v>970</v>
      </c>
      <c r="E319" s="43">
        <v>970</v>
      </c>
      <c r="F319" s="14"/>
      <c r="G319" s="43"/>
      <c r="H319" s="43"/>
    </row>
    <row r="320" spans="1:8" ht="15">
      <c r="A320" s="10" t="s">
        <v>67</v>
      </c>
      <c r="B320" s="11" t="s">
        <v>62</v>
      </c>
      <c r="C320" s="12" t="s">
        <v>63</v>
      </c>
      <c r="D320" s="14">
        <f t="shared" si="11"/>
        <v>0</v>
      </c>
      <c r="E320" s="43"/>
      <c r="F320" s="14"/>
      <c r="G320" s="43"/>
      <c r="H320" s="43"/>
    </row>
    <row r="321" spans="1:8" ht="15">
      <c r="A321" s="10" t="s">
        <v>70</v>
      </c>
      <c r="B321" s="11" t="s">
        <v>65</v>
      </c>
      <c r="C321" s="12" t="s">
        <v>66</v>
      </c>
      <c r="D321" s="14">
        <f t="shared" si="11"/>
        <v>0</v>
      </c>
      <c r="E321" s="43"/>
      <c r="F321" s="14"/>
      <c r="G321" s="43"/>
      <c r="H321" s="43"/>
    </row>
    <row r="322" spans="1:8" ht="15">
      <c r="A322" s="10" t="s">
        <v>99</v>
      </c>
      <c r="B322" s="11" t="s">
        <v>68</v>
      </c>
      <c r="C322" s="22" t="s">
        <v>69</v>
      </c>
      <c r="D322" s="14">
        <f t="shared" si="11"/>
        <v>0</v>
      </c>
      <c r="E322" s="43"/>
      <c r="F322" s="14"/>
      <c r="G322" s="43"/>
      <c r="H322" s="43"/>
    </row>
    <row r="323" spans="1:8" ht="15">
      <c r="A323" s="10" t="s">
        <v>100</v>
      </c>
      <c r="B323" s="11" t="s">
        <v>71</v>
      </c>
      <c r="C323" s="12" t="s">
        <v>72</v>
      </c>
      <c r="D323" s="14">
        <f t="shared" si="11"/>
        <v>0</v>
      </c>
      <c r="E323" s="43"/>
      <c r="F323" s="14"/>
      <c r="G323" s="43"/>
      <c r="H323" s="43"/>
    </row>
    <row r="324" spans="1:8" ht="15">
      <c r="A324" s="10" t="s">
        <v>101</v>
      </c>
      <c r="B324" s="11" t="s">
        <v>97</v>
      </c>
      <c r="C324" s="12" t="s">
        <v>94</v>
      </c>
      <c r="D324" s="14">
        <f t="shared" si="11"/>
        <v>0</v>
      </c>
      <c r="E324" s="43"/>
      <c r="F324" s="14"/>
      <c r="G324" s="43"/>
      <c r="H324" s="43"/>
    </row>
    <row r="325" spans="1:8" ht="15">
      <c r="A325" s="4" t="s">
        <v>73</v>
      </c>
      <c r="B325" s="5" t="s">
        <v>74</v>
      </c>
      <c r="C325" s="6" t="s">
        <v>75</v>
      </c>
      <c r="D325" s="8">
        <f aca="true" t="shared" si="12" ref="D325:D331">E325+F325+G325+H325</f>
        <v>0</v>
      </c>
      <c r="E325" s="44">
        <f>E326+E327</f>
        <v>0</v>
      </c>
      <c r="F325" s="44">
        <f>F326+F327</f>
        <v>0</v>
      </c>
      <c r="G325" s="44">
        <f>G326+G327</f>
        <v>0</v>
      </c>
      <c r="H325" s="44">
        <f>H326+H327</f>
        <v>0</v>
      </c>
    </row>
    <row r="326" spans="1:8" ht="15">
      <c r="A326" s="10" t="s">
        <v>76</v>
      </c>
      <c r="B326" s="11" t="s">
        <v>77</v>
      </c>
      <c r="C326" s="12" t="s">
        <v>78</v>
      </c>
      <c r="D326" s="14">
        <f t="shared" si="12"/>
        <v>0</v>
      </c>
      <c r="E326" s="43"/>
      <c r="F326" s="14"/>
      <c r="G326" s="43"/>
      <c r="H326" s="43"/>
    </row>
    <row r="327" spans="1:8" ht="15">
      <c r="A327" s="10" t="s">
        <v>79</v>
      </c>
      <c r="B327" s="11" t="s">
        <v>80</v>
      </c>
      <c r="C327" s="12" t="s">
        <v>81</v>
      </c>
      <c r="D327" s="14">
        <f t="shared" si="12"/>
        <v>0</v>
      </c>
      <c r="E327" s="43"/>
      <c r="F327" s="14"/>
      <c r="G327" s="43"/>
      <c r="H327" s="43"/>
    </row>
    <row r="328" spans="1:8" ht="15">
      <c r="A328" s="4" t="s">
        <v>82</v>
      </c>
      <c r="B328" s="5" t="s">
        <v>83</v>
      </c>
      <c r="C328" s="6" t="s">
        <v>84</v>
      </c>
      <c r="D328" s="8">
        <f t="shared" si="12"/>
        <v>0</v>
      </c>
      <c r="E328" s="44"/>
      <c r="F328" s="8"/>
      <c r="G328" s="44"/>
      <c r="H328" s="44"/>
    </row>
    <row r="329" spans="1:8" ht="15">
      <c r="A329" s="4" t="s">
        <v>85</v>
      </c>
      <c r="B329" s="5" t="s">
        <v>86</v>
      </c>
      <c r="C329" s="6" t="s">
        <v>87</v>
      </c>
      <c r="D329" s="8">
        <f t="shared" si="12"/>
        <v>0</v>
      </c>
      <c r="E329" s="44"/>
      <c r="F329" s="8"/>
      <c r="G329" s="44"/>
      <c r="H329" s="44"/>
    </row>
    <row r="330" spans="1:8" ht="15">
      <c r="A330" s="41" t="s">
        <v>113</v>
      </c>
      <c r="B330" s="47" t="s">
        <v>114</v>
      </c>
      <c r="C330" s="12" t="s">
        <v>112</v>
      </c>
      <c r="D330" s="8">
        <f t="shared" si="12"/>
        <v>0</v>
      </c>
      <c r="E330" s="44">
        <f>E331</f>
        <v>0</v>
      </c>
      <c r="F330" s="8">
        <f>F331</f>
        <v>0</v>
      </c>
      <c r="G330" s="44">
        <f>G331</f>
        <v>0</v>
      </c>
      <c r="H330" s="44">
        <f>H331</f>
        <v>0</v>
      </c>
    </row>
    <row r="331" spans="1:8" ht="15.75" thickBot="1">
      <c r="A331" s="71" t="s">
        <v>136</v>
      </c>
      <c r="B331" s="19" t="s">
        <v>115</v>
      </c>
      <c r="C331" s="22" t="s">
        <v>111</v>
      </c>
      <c r="D331" s="35">
        <f t="shared" si="12"/>
        <v>0</v>
      </c>
      <c r="E331" s="45"/>
      <c r="F331" s="35"/>
      <c r="G331" s="45"/>
      <c r="H331" s="45"/>
    </row>
    <row r="332" spans="1:8" ht="16.5" thickBot="1">
      <c r="A332" s="23"/>
      <c r="B332" s="16" t="s">
        <v>88</v>
      </c>
      <c r="C332" s="17"/>
      <c r="D332" s="34">
        <f>D330+D329+D328+D325+D312+D307+D302+D300</f>
        <v>1234</v>
      </c>
      <c r="E332" s="34">
        <f>E330+E329+E328+E325+E312+E307+E302+E300</f>
        <v>1234</v>
      </c>
      <c r="F332" s="34">
        <f>F330+F329+F328+F325+F312+F307+F302+F300</f>
        <v>0</v>
      </c>
      <c r="G332" s="34">
        <f>G330+G329+G328+G325+G312+G307+G302+G300</f>
        <v>0</v>
      </c>
      <c r="H332" s="34">
        <f>H330+H329+H328+H325+H312+H307+H302+H300</f>
        <v>0</v>
      </c>
    </row>
    <row r="336" spans="1:4" ht="12.75">
      <c r="A336" t="s">
        <v>153</v>
      </c>
      <c r="D336" t="s">
        <v>116</v>
      </c>
    </row>
    <row r="337" spans="2:5" ht="12.75">
      <c r="B337" t="s">
        <v>154</v>
      </c>
      <c r="E337" t="s">
        <v>155</v>
      </c>
    </row>
  </sheetData>
  <sheetProtection/>
  <mergeCells count="10">
    <mergeCell ref="A1:H1"/>
    <mergeCell ref="A2:H2"/>
    <mergeCell ref="A5:H5"/>
    <mergeCell ref="A239:H239"/>
    <mergeCell ref="A298:H298"/>
    <mergeCell ref="A61:H61"/>
    <mergeCell ref="A117:H117"/>
    <mergeCell ref="A180:H180"/>
    <mergeCell ref="A3:H3"/>
    <mergeCell ref="A57:H57"/>
  </mergeCells>
  <printOptions/>
  <pageMargins left="0" right="0" top="0.3937007874015748" bottom="0.4330708661417323" header="0.1968503937007874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1"/>
  <sheetViews>
    <sheetView tabSelected="1" zoomScalePageLayoutView="0" workbookViewId="0" topLeftCell="A277">
      <selection activeCell="A275" sqref="A275:IV276"/>
    </sheetView>
  </sheetViews>
  <sheetFormatPr defaultColWidth="9.140625" defaultRowHeight="12.75"/>
  <cols>
    <col min="1" max="1" width="5.00390625" style="0" customWidth="1"/>
    <col min="2" max="2" width="44.57421875" style="0" customWidth="1"/>
    <col min="3" max="3" width="8.8515625" style="0" customWidth="1"/>
    <col min="4" max="4" width="15.7109375" style="0" customWidth="1"/>
    <col min="5" max="5" width="9.00390625" style="0" customWidth="1"/>
    <col min="6" max="7" width="10.140625" style="0" customWidth="1"/>
    <col min="8" max="8" width="9.57421875" style="0" customWidth="1"/>
  </cols>
  <sheetData>
    <row r="1" spans="1:8" ht="18">
      <c r="A1" s="80" t="s">
        <v>156</v>
      </c>
      <c r="B1" s="80"/>
      <c r="C1" s="80"/>
      <c r="D1" s="80"/>
      <c r="E1" s="80"/>
      <c r="F1" s="80"/>
      <c r="G1" s="80"/>
      <c r="H1" s="80"/>
    </row>
    <row r="2" spans="1:9" ht="18">
      <c r="A2" s="80" t="s">
        <v>126</v>
      </c>
      <c r="B2" s="80"/>
      <c r="C2" s="80"/>
      <c r="D2" s="80"/>
      <c r="E2" s="80"/>
      <c r="F2" s="80"/>
      <c r="G2" s="80"/>
      <c r="H2" s="80"/>
      <c r="I2" s="69"/>
    </row>
    <row r="3" spans="1:8" s="50" customFormat="1" ht="18">
      <c r="A3" s="80" t="s">
        <v>152</v>
      </c>
      <c r="B3" s="80"/>
      <c r="C3" s="80"/>
      <c r="D3" s="80"/>
      <c r="E3" s="80"/>
      <c r="F3" s="80"/>
      <c r="G3" s="80"/>
      <c r="H3" s="80"/>
    </row>
    <row r="4" spans="1:8" s="50" customFormat="1" ht="18">
      <c r="A4" s="51"/>
      <c r="B4" s="51"/>
      <c r="C4" s="51"/>
      <c r="D4" s="51"/>
      <c r="E4" s="51"/>
      <c r="F4" s="51"/>
      <c r="G4" s="51"/>
      <c r="H4" s="51"/>
    </row>
    <row r="5" spans="1:8" ht="18">
      <c r="A5" s="81" t="s">
        <v>128</v>
      </c>
      <c r="B5" s="81"/>
      <c r="C5" s="81"/>
      <c r="D5" s="81"/>
      <c r="E5" s="81"/>
      <c r="F5" s="81"/>
      <c r="G5" s="81"/>
      <c r="H5" s="81"/>
    </row>
    <row r="6" spans="1:6" ht="18.75" thickBot="1">
      <c r="A6" s="32"/>
      <c r="B6" s="32"/>
      <c r="C6" s="32"/>
      <c r="D6" s="32"/>
      <c r="E6" s="32"/>
      <c r="F6" s="36"/>
    </row>
    <row r="7" spans="1:8" ht="15.75" thickBot="1">
      <c r="A7" s="53" t="s">
        <v>0</v>
      </c>
      <c r="B7" s="54" t="s">
        <v>1</v>
      </c>
      <c r="C7" s="52" t="s">
        <v>117</v>
      </c>
      <c r="D7" s="74" t="s">
        <v>157</v>
      </c>
      <c r="E7" s="48" t="s">
        <v>118</v>
      </c>
      <c r="F7" s="48" t="s">
        <v>119</v>
      </c>
      <c r="G7" s="48" t="s">
        <v>120</v>
      </c>
      <c r="H7" s="48" t="s">
        <v>121</v>
      </c>
    </row>
    <row r="8" spans="1:8" ht="15">
      <c r="A8" s="1" t="s">
        <v>3</v>
      </c>
      <c r="B8" s="2" t="s">
        <v>4</v>
      </c>
      <c r="C8" s="55"/>
      <c r="D8" s="61"/>
      <c r="E8" s="62"/>
      <c r="F8" s="63"/>
      <c r="G8" s="63"/>
      <c r="H8" s="64"/>
    </row>
    <row r="9" spans="1:8" ht="15">
      <c r="A9" s="18">
        <v>1</v>
      </c>
      <c r="B9" s="26" t="s">
        <v>103</v>
      </c>
      <c r="C9" s="56" t="s">
        <v>102</v>
      </c>
      <c r="D9" s="56">
        <f>D10+D11</f>
        <v>2603</v>
      </c>
      <c r="E9" s="56">
        <f>E10+E11</f>
        <v>781</v>
      </c>
      <c r="F9" s="56">
        <f>F10+F11</f>
        <v>651</v>
      </c>
      <c r="G9" s="56">
        <f>G10+G11</f>
        <v>520</v>
      </c>
      <c r="H9" s="56">
        <f>H10+H11</f>
        <v>651</v>
      </c>
    </row>
    <row r="10" spans="1:8" ht="15">
      <c r="A10" s="10" t="s">
        <v>6</v>
      </c>
      <c r="B10" s="37" t="s">
        <v>122</v>
      </c>
      <c r="C10" s="57" t="s">
        <v>134</v>
      </c>
      <c r="D10" s="55">
        <f aca="true" t="shared" si="0" ref="D10:D15">E10+F10+G10+H10</f>
        <v>0</v>
      </c>
      <c r="E10" s="3"/>
      <c r="F10" s="2"/>
      <c r="G10" s="3"/>
      <c r="H10" s="65"/>
    </row>
    <row r="11" spans="1:8" ht="15">
      <c r="A11" s="10" t="s">
        <v>23</v>
      </c>
      <c r="B11" s="37" t="s">
        <v>123</v>
      </c>
      <c r="C11" s="57" t="s">
        <v>135</v>
      </c>
      <c r="D11" s="55">
        <f t="shared" si="0"/>
        <v>2603</v>
      </c>
      <c r="E11" s="3">
        <v>781</v>
      </c>
      <c r="F11" s="2">
        <v>651</v>
      </c>
      <c r="G11" s="3">
        <v>520</v>
      </c>
      <c r="H11" s="65">
        <v>651</v>
      </c>
    </row>
    <row r="12" spans="1:8" ht="15">
      <c r="A12" s="4" t="s">
        <v>8</v>
      </c>
      <c r="B12" s="26" t="s">
        <v>132</v>
      </c>
      <c r="C12" s="70" t="s">
        <v>133</v>
      </c>
      <c r="D12" s="67">
        <f t="shared" si="0"/>
        <v>-78</v>
      </c>
      <c r="E12" s="29">
        <v>-23</v>
      </c>
      <c r="F12" s="28">
        <v>-20</v>
      </c>
      <c r="G12" s="29">
        <v>-15</v>
      </c>
      <c r="H12" s="42">
        <v>-20</v>
      </c>
    </row>
    <row r="13" spans="1:11" ht="15">
      <c r="A13" s="4" t="s">
        <v>35</v>
      </c>
      <c r="B13" s="5" t="s">
        <v>105</v>
      </c>
      <c r="C13" s="58" t="s">
        <v>5</v>
      </c>
      <c r="D13" s="66">
        <f t="shared" si="0"/>
        <v>1424205</v>
      </c>
      <c r="E13" s="8">
        <f>E14</f>
        <v>427262</v>
      </c>
      <c r="F13" s="7">
        <f>F14</f>
        <v>356051</v>
      </c>
      <c r="G13" s="8">
        <f>G14</f>
        <v>284841</v>
      </c>
      <c r="H13" s="44">
        <f>H14</f>
        <v>356051</v>
      </c>
      <c r="I13" s="9"/>
      <c r="J13" s="9"/>
      <c r="K13" s="9"/>
    </row>
    <row r="14" spans="1:11" ht="15">
      <c r="A14" s="15" t="s">
        <v>38</v>
      </c>
      <c r="B14" s="11" t="s">
        <v>104</v>
      </c>
      <c r="C14" s="59" t="s">
        <v>7</v>
      </c>
      <c r="D14" s="67">
        <f t="shared" si="0"/>
        <v>1424205</v>
      </c>
      <c r="E14" s="14">
        <v>427262</v>
      </c>
      <c r="F14" s="13">
        <v>356051</v>
      </c>
      <c r="G14" s="14">
        <v>284841</v>
      </c>
      <c r="H14" s="43">
        <v>356051</v>
      </c>
      <c r="I14" s="9"/>
      <c r="J14" s="9"/>
      <c r="K14" s="9"/>
    </row>
    <row r="15" spans="1:11" ht="15">
      <c r="A15" s="4" t="s">
        <v>47</v>
      </c>
      <c r="B15" s="5" t="s">
        <v>147</v>
      </c>
      <c r="C15" s="58" t="s">
        <v>148</v>
      </c>
      <c r="D15" s="66">
        <f t="shared" si="0"/>
        <v>0</v>
      </c>
      <c r="E15" s="8"/>
      <c r="F15" s="7"/>
      <c r="G15" s="8"/>
      <c r="H15" s="44"/>
      <c r="I15" s="9"/>
      <c r="J15" s="9"/>
      <c r="K15" s="9"/>
    </row>
    <row r="16" spans="1:11" ht="15">
      <c r="A16" s="4" t="s">
        <v>73</v>
      </c>
      <c r="B16" s="5" t="s">
        <v>9</v>
      </c>
      <c r="C16" s="58" t="s">
        <v>10</v>
      </c>
      <c r="D16" s="66">
        <f>D17+D18</f>
        <v>21659</v>
      </c>
      <c r="E16" s="8">
        <f>E17</f>
        <v>21659</v>
      </c>
      <c r="F16" s="7">
        <f>F17</f>
        <v>0</v>
      </c>
      <c r="G16" s="8">
        <f>G17</f>
        <v>0</v>
      </c>
      <c r="H16" s="44">
        <f>H17</f>
        <v>0</v>
      </c>
      <c r="I16" s="9"/>
      <c r="J16" s="9"/>
      <c r="K16" s="9"/>
    </row>
    <row r="17" spans="1:11" ht="15">
      <c r="A17" s="10" t="s">
        <v>76</v>
      </c>
      <c r="B17" s="11" t="s">
        <v>106</v>
      </c>
      <c r="C17" s="59" t="s">
        <v>12</v>
      </c>
      <c r="D17" s="67">
        <v>21659</v>
      </c>
      <c r="E17" s="14">
        <v>21659</v>
      </c>
      <c r="F17" s="13"/>
      <c r="G17" s="14"/>
      <c r="H17" s="43"/>
      <c r="I17" s="9"/>
      <c r="J17" s="9"/>
      <c r="K17" s="9"/>
    </row>
    <row r="18" spans="1:11" ht="15">
      <c r="A18" s="10" t="s">
        <v>79</v>
      </c>
      <c r="B18" s="11" t="s">
        <v>14</v>
      </c>
      <c r="C18" s="59" t="s">
        <v>15</v>
      </c>
      <c r="D18" s="67"/>
      <c r="E18" s="14"/>
      <c r="F18" s="13"/>
      <c r="G18" s="14"/>
      <c r="H18" s="43"/>
      <c r="I18" s="9"/>
      <c r="J18" s="9"/>
      <c r="K18" s="9"/>
    </row>
    <row r="19" spans="1:11" ht="15">
      <c r="A19" s="4" t="s">
        <v>82</v>
      </c>
      <c r="B19" s="5" t="s">
        <v>124</v>
      </c>
      <c r="C19" s="58" t="s">
        <v>125</v>
      </c>
      <c r="D19" s="66">
        <f>E19+F19+G19+H19</f>
        <v>-15024</v>
      </c>
      <c r="E19" s="8">
        <v>-15024</v>
      </c>
      <c r="F19" s="7"/>
      <c r="G19" s="8"/>
      <c r="H19" s="44"/>
      <c r="I19" s="9"/>
      <c r="J19" s="9"/>
      <c r="K19" s="9"/>
    </row>
    <row r="20" spans="1:11" ht="20.25" customHeight="1" thickBot="1">
      <c r="A20" s="38"/>
      <c r="B20" s="33" t="s">
        <v>16</v>
      </c>
      <c r="C20" s="60"/>
      <c r="D20" s="68">
        <f>D9+D12+D13+D16+D19+D15</f>
        <v>1433365</v>
      </c>
      <c r="E20" s="39">
        <f>E9+E12+E13+E16+E19+E15</f>
        <v>434655</v>
      </c>
      <c r="F20" s="39">
        <f>F9+F12+F13+F16+F19+F15</f>
        <v>356682</v>
      </c>
      <c r="G20" s="39">
        <f>G9+G12+G13+G16+G19+G15</f>
        <v>285346</v>
      </c>
      <c r="H20" s="39">
        <f>H9+H12+H13+H16+H19+H15</f>
        <v>356682</v>
      </c>
      <c r="I20" s="9"/>
      <c r="J20" s="9"/>
      <c r="K20" s="9"/>
    </row>
    <row r="21" spans="1:11" ht="20.25" customHeight="1">
      <c r="A21" s="75"/>
      <c r="B21" s="76"/>
      <c r="C21" s="77"/>
      <c r="D21" s="78"/>
      <c r="E21" s="78"/>
      <c r="F21" s="78"/>
      <c r="G21" s="78"/>
      <c r="H21" s="78"/>
      <c r="I21" s="9"/>
      <c r="J21" s="9"/>
      <c r="K21" s="9"/>
    </row>
    <row r="22" spans="1:11" ht="20.25" customHeight="1">
      <c r="A22" s="75"/>
      <c r="B22" s="76"/>
      <c r="C22" s="77"/>
      <c r="D22" s="78"/>
      <c r="E22" s="78"/>
      <c r="F22" s="78"/>
      <c r="G22" s="78"/>
      <c r="H22" s="78"/>
      <c r="I22" s="9"/>
      <c r="J22" s="9"/>
      <c r="K22" s="9"/>
    </row>
    <row r="23" spans="1:11" ht="20.25" customHeight="1">
      <c r="A23" s="75"/>
      <c r="B23" s="76"/>
      <c r="C23" s="77"/>
      <c r="D23" s="78"/>
      <c r="E23" s="78"/>
      <c r="F23" s="78"/>
      <c r="G23" s="78"/>
      <c r="H23" s="78"/>
      <c r="I23" s="9"/>
      <c r="J23" s="9"/>
      <c r="K23" s="9"/>
    </row>
    <row r="24" spans="1:11" ht="20.25" customHeight="1">
      <c r="A24" s="75"/>
      <c r="B24" s="76"/>
      <c r="C24" s="77"/>
      <c r="D24" s="78"/>
      <c r="E24" s="78"/>
      <c r="F24" s="78"/>
      <c r="G24" s="78"/>
      <c r="H24" s="78"/>
      <c r="I24" s="9"/>
      <c r="J24" s="9"/>
      <c r="K24" s="9"/>
    </row>
    <row r="25" spans="1:11" ht="20.25" customHeight="1">
      <c r="A25" s="75"/>
      <c r="B25" s="76"/>
      <c r="C25" s="77"/>
      <c r="D25" s="78"/>
      <c r="E25" s="78"/>
      <c r="F25" s="78"/>
      <c r="G25" s="78"/>
      <c r="H25" s="78"/>
      <c r="I25" s="9"/>
      <c r="J25" s="9"/>
      <c r="K25" s="9"/>
    </row>
    <row r="26" spans="1:11" ht="20.25" customHeight="1">
      <c r="A26" s="75"/>
      <c r="B26" s="76"/>
      <c r="C26" s="77"/>
      <c r="D26" s="78"/>
      <c r="E26" s="78"/>
      <c r="F26" s="78"/>
      <c r="G26" s="78"/>
      <c r="H26" s="78"/>
      <c r="I26" s="9"/>
      <c r="J26" s="9"/>
      <c r="K26" s="9"/>
    </row>
    <row r="27" spans="1:11" ht="20.25" customHeight="1">
      <c r="A27" s="75"/>
      <c r="B27" s="76"/>
      <c r="C27" s="77"/>
      <c r="D27" s="78"/>
      <c r="E27" s="78"/>
      <c r="F27" s="78"/>
      <c r="G27" s="78"/>
      <c r="H27" s="78"/>
      <c r="I27" s="9"/>
      <c r="J27" s="9"/>
      <c r="K27" s="9"/>
    </row>
    <row r="28" spans="1:11" ht="20.25" customHeight="1">
      <c r="A28" s="75"/>
      <c r="B28" s="76"/>
      <c r="C28" s="77"/>
      <c r="D28" s="78"/>
      <c r="E28" s="78"/>
      <c r="F28" s="78"/>
      <c r="G28" s="78"/>
      <c r="H28" s="78"/>
      <c r="I28" s="9"/>
      <c r="J28" s="9"/>
      <c r="K28" s="9"/>
    </row>
    <row r="29" spans="1:11" ht="20.25" customHeight="1">
      <c r="A29" s="75"/>
      <c r="B29" s="76"/>
      <c r="C29" s="77"/>
      <c r="D29" s="78"/>
      <c r="E29" s="78"/>
      <c r="F29" s="78"/>
      <c r="G29" s="78"/>
      <c r="H29" s="78"/>
      <c r="I29" s="9"/>
      <c r="J29" s="9"/>
      <c r="K29" s="9"/>
    </row>
    <row r="30" spans="1:11" ht="20.25" customHeight="1">
      <c r="A30" s="75"/>
      <c r="B30" s="76"/>
      <c r="C30" s="77"/>
      <c r="D30" s="78"/>
      <c r="E30" s="78"/>
      <c r="F30" s="78"/>
      <c r="G30" s="78"/>
      <c r="H30" s="78"/>
      <c r="I30" s="9"/>
      <c r="J30" s="9"/>
      <c r="K30" s="9"/>
    </row>
    <row r="31" spans="1:11" ht="20.25" customHeight="1">
      <c r="A31" s="75"/>
      <c r="B31" s="76"/>
      <c r="C31" s="77"/>
      <c r="D31" s="78"/>
      <c r="E31" s="78"/>
      <c r="F31" s="78"/>
      <c r="G31" s="78"/>
      <c r="H31" s="78"/>
      <c r="I31" s="9"/>
      <c r="J31" s="9"/>
      <c r="K31" s="9"/>
    </row>
    <row r="32" spans="1:11" ht="20.25" customHeight="1">
      <c r="A32" s="75"/>
      <c r="B32" s="76"/>
      <c r="C32" s="77"/>
      <c r="D32" s="78"/>
      <c r="E32" s="78"/>
      <c r="F32" s="78"/>
      <c r="G32" s="78"/>
      <c r="H32" s="78"/>
      <c r="I32" s="9"/>
      <c r="J32" s="9"/>
      <c r="K32" s="9"/>
    </row>
    <row r="33" spans="1:11" ht="20.25" customHeight="1">
      <c r="A33" s="75"/>
      <c r="B33" s="76"/>
      <c r="C33" s="77"/>
      <c r="D33" s="78"/>
      <c r="E33" s="78"/>
      <c r="F33" s="78"/>
      <c r="G33" s="78"/>
      <c r="H33" s="78"/>
      <c r="I33" s="9"/>
      <c r="J33" s="9"/>
      <c r="K33" s="9"/>
    </row>
    <row r="34" spans="1:11" ht="20.25" customHeight="1">
      <c r="A34" s="75"/>
      <c r="B34" s="76"/>
      <c r="C34" s="77"/>
      <c r="D34" s="78"/>
      <c r="E34" s="78"/>
      <c r="F34" s="78"/>
      <c r="G34" s="78"/>
      <c r="H34" s="78"/>
      <c r="I34" s="9"/>
      <c r="J34" s="9"/>
      <c r="K34" s="9"/>
    </row>
    <row r="35" spans="1:11" ht="20.25" customHeight="1">
      <c r="A35" s="75"/>
      <c r="B35" s="76"/>
      <c r="C35" s="77"/>
      <c r="D35" s="78"/>
      <c r="E35" s="78"/>
      <c r="F35" s="78"/>
      <c r="G35" s="78"/>
      <c r="H35" s="78"/>
      <c r="I35" s="9"/>
      <c r="J35" s="9"/>
      <c r="K35" s="9"/>
    </row>
    <row r="36" spans="1:11" ht="20.25" customHeight="1">
      <c r="A36" s="75"/>
      <c r="B36" s="76"/>
      <c r="C36" s="77"/>
      <c r="D36" s="78"/>
      <c r="E36" s="78"/>
      <c r="F36" s="78"/>
      <c r="G36" s="78"/>
      <c r="H36" s="78"/>
      <c r="I36" s="9"/>
      <c r="J36" s="9"/>
      <c r="K36" s="9"/>
    </row>
    <row r="37" spans="1:11" ht="20.25" customHeight="1">
      <c r="A37" s="75"/>
      <c r="B37" s="76"/>
      <c r="C37" s="77"/>
      <c r="D37" s="78"/>
      <c r="E37" s="78"/>
      <c r="F37" s="78"/>
      <c r="G37" s="78"/>
      <c r="H37" s="78"/>
      <c r="I37" s="9"/>
      <c r="J37" s="9"/>
      <c r="K37" s="9"/>
    </row>
    <row r="38" spans="1:11" ht="20.25" customHeight="1">
      <c r="A38" s="75"/>
      <c r="B38" s="76"/>
      <c r="C38" s="77"/>
      <c r="D38" s="78"/>
      <c r="E38" s="78"/>
      <c r="F38" s="78"/>
      <c r="G38" s="78"/>
      <c r="H38" s="78"/>
      <c r="I38" s="9"/>
      <c r="J38" s="9"/>
      <c r="K38" s="9"/>
    </row>
    <row r="39" spans="1:11" ht="20.25" customHeight="1">
      <c r="A39" s="75"/>
      <c r="B39" s="76"/>
      <c r="C39" s="77"/>
      <c r="D39" s="78"/>
      <c r="E39" s="78"/>
      <c r="F39" s="78"/>
      <c r="G39" s="78"/>
      <c r="H39" s="78"/>
      <c r="I39" s="9"/>
      <c r="J39" s="9"/>
      <c r="K39" s="9"/>
    </row>
    <row r="40" spans="1:11" ht="20.25" customHeight="1">
      <c r="A40" s="75"/>
      <c r="B40" s="76"/>
      <c r="C40" s="77"/>
      <c r="D40" s="78"/>
      <c r="E40" s="78"/>
      <c r="F40" s="78"/>
      <c r="G40" s="78"/>
      <c r="H40" s="78"/>
      <c r="I40" s="9"/>
      <c r="J40" s="9"/>
      <c r="K40" s="9"/>
    </row>
    <row r="41" spans="1:11" ht="20.25" customHeight="1">
      <c r="A41" s="75"/>
      <c r="B41" s="76"/>
      <c r="C41" s="77"/>
      <c r="D41" s="78"/>
      <c r="E41" s="78"/>
      <c r="F41" s="78"/>
      <c r="G41" s="78"/>
      <c r="H41" s="78"/>
      <c r="I41" s="9"/>
      <c r="J41" s="9"/>
      <c r="K41" s="9"/>
    </row>
    <row r="42" spans="1:11" ht="20.25" customHeight="1">
      <c r="A42" s="75"/>
      <c r="B42" s="76"/>
      <c r="C42" s="77"/>
      <c r="D42" s="78"/>
      <c r="E42" s="78"/>
      <c r="F42" s="78"/>
      <c r="G42" s="78"/>
      <c r="H42" s="78"/>
      <c r="I42" s="9"/>
      <c r="J42" s="9"/>
      <c r="K42" s="9"/>
    </row>
    <row r="43" spans="1:11" ht="20.25" customHeight="1">
      <c r="A43" s="75"/>
      <c r="B43" s="76"/>
      <c r="C43" s="77"/>
      <c r="D43" s="78"/>
      <c r="E43" s="78"/>
      <c r="F43" s="78"/>
      <c r="G43" s="78"/>
      <c r="H43" s="78"/>
      <c r="I43" s="9"/>
      <c r="J43" s="9"/>
      <c r="K43" s="9"/>
    </row>
    <row r="44" spans="1:11" ht="20.25" customHeight="1">
      <c r="A44" s="75"/>
      <c r="B44" s="76"/>
      <c r="C44" s="77"/>
      <c r="D44" s="78"/>
      <c r="E44" s="78"/>
      <c r="F44" s="78"/>
      <c r="G44" s="78"/>
      <c r="H44" s="78"/>
      <c r="I44" s="9"/>
      <c r="J44" s="9"/>
      <c r="K44" s="9"/>
    </row>
    <row r="45" spans="1:11" ht="20.25" customHeight="1">
      <c r="A45" s="75"/>
      <c r="B45" s="76"/>
      <c r="C45" s="77"/>
      <c r="D45" s="78"/>
      <c r="E45" s="78"/>
      <c r="F45" s="78"/>
      <c r="G45" s="78"/>
      <c r="H45" s="78"/>
      <c r="I45" s="9"/>
      <c r="J45" s="9"/>
      <c r="K45" s="9"/>
    </row>
    <row r="46" spans="1:11" ht="20.25" customHeight="1">
      <c r="A46" s="75"/>
      <c r="B46" s="76"/>
      <c r="C46" s="77"/>
      <c r="D46" s="78"/>
      <c r="E46" s="78"/>
      <c r="F46" s="78"/>
      <c r="G46" s="78"/>
      <c r="H46" s="78"/>
      <c r="I46" s="9"/>
      <c r="J46" s="9"/>
      <c r="K46" s="9"/>
    </row>
    <row r="47" spans="1:11" ht="20.25" customHeight="1">
      <c r="A47" s="75"/>
      <c r="B47" s="76"/>
      <c r="C47" s="77"/>
      <c r="D47" s="78"/>
      <c r="E47" s="78"/>
      <c r="F47" s="78"/>
      <c r="G47" s="78"/>
      <c r="H47" s="78"/>
      <c r="I47" s="9"/>
      <c r="J47" s="9"/>
      <c r="K47" s="9"/>
    </row>
    <row r="48" spans="1:11" ht="15.75">
      <c r="A48" s="75"/>
      <c r="B48" s="76"/>
      <c r="C48" s="77"/>
      <c r="D48" s="78"/>
      <c r="E48" s="78"/>
      <c r="F48" s="78"/>
      <c r="G48" s="78"/>
      <c r="H48" s="78"/>
      <c r="I48" s="9"/>
      <c r="J48" s="9"/>
      <c r="K48" s="9"/>
    </row>
    <row r="49" spans="1:8" ht="18">
      <c r="A49" s="81" t="s">
        <v>127</v>
      </c>
      <c r="B49" s="81"/>
      <c r="C49" s="81"/>
      <c r="D49" s="81"/>
      <c r="E49" s="81"/>
      <c r="F49" s="81"/>
      <c r="G49" s="81"/>
      <c r="H49" s="81"/>
    </row>
    <row r="50" spans="1:8" ht="18">
      <c r="A50" s="32"/>
      <c r="B50" s="32"/>
      <c r="C50" s="32"/>
      <c r="D50" s="32"/>
      <c r="E50" s="32"/>
      <c r="F50" s="32"/>
      <c r="G50" s="32"/>
      <c r="H50" s="32"/>
    </row>
    <row r="53" spans="1:8" ht="16.5" thickBot="1">
      <c r="A53" s="82" t="s">
        <v>145</v>
      </c>
      <c r="B53" s="82"/>
      <c r="C53" s="82"/>
      <c r="D53" s="82"/>
      <c r="E53" s="82"/>
      <c r="F53" s="82"/>
      <c r="G53" s="82"/>
      <c r="H53" s="82"/>
    </row>
    <row r="54" spans="1:8" ht="15.75" thickBot="1">
      <c r="A54" s="30" t="s">
        <v>17</v>
      </c>
      <c r="B54" s="31" t="s">
        <v>18</v>
      </c>
      <c r="C54" s="52" t="s">
        <v>117</v>
      </c>
      <c r="D54" s="74" t="s">
        <v>157</v>
      </c>
      <c r="E54" s="49" t="s">
        <v>118</v>
      </c>
      <c r="F54" s="48" t="s">
        <v>119</v>
      </c>
      <c r="G54" s="48" t="s">
        <v>120</v>
      </c>
      <c r="H54" s="48" t="s">
        <v>121</v>
      </c>
    </row>
    <row r="55" spans="1:8" ht="15">
      <c r="A55" s="18">
        <v>1</v>
      </c>
      <c r="B55" s="26" t="s">
        <v>19</v>
      </c>
      <c r="C55" s="27" t="s">
        <v>20</v>
      </c>
      <c r="D55" s="29">
        <f>D56</f>
        <v>47316</v>
      </c>
      <c r="E55" s="42">
        <f>E56</f>
        <v>14195</v>
      </c>
      <c r="F55" s="29">
        <f>F56</f>
        <v>11829</v>
      </c>
      <c r="G55" s="42">
        <f>G56</f>
        <v>9463</v>
      </c>
      <c r="H55" s="42">
        <f>H56</f>
        <v>11829</v>
      </c>
    </row>
    <row r="56" spans="1:8" ht="15">
      <c r="A56" s="10" t="s">
        <v>6</v>
      </c>
      <c r="B56" s="11" t="s">
        <v>21</v>
      </c>
      <c r="C56" s="12" t="s">
        <v>22</v>
      </c>
      <c r="D56" s="14">
        <v>47316</v>
      </c>
      <c r="E56" s="43">
        <v>14195</v>
      </c>
      <c r="F56" s="14">
        <v>11829</v>
      </c>
      <c r="G56" s="43">
        <v>9463</v>
      </c>
      <c r="H56" s="43">
        <v>11829</v>
      </c>
    </row>
    <row r="57" spans="1:8" ht="15">
      <c r="A57" s="18">
        <v>2</v>
      </c>
      <c r="B57" s="5" t="s">
        <v>24</v>
      </c>
      <c r="C57" s="6" t="s">
        <v>25</v>
      </c>
      <c r="D57" s="8">
        <f>SUM(D58:D61)</f>
        <v>2281</v>
      </c>
      <c r="E57" s="44">
        <f>E58+E59+E60+E61</f>
        <v>684</v>
      </c>
      <c r="F57" s="44">
        <f>F58+F59+F60+F61</f>
        <v>570</v>
      </c>
      <c r="G57" s="44">
        <f>G58+G59+G60+G61</f>
        <v>457</v>
      </c>
      <c r="H57" s="44">
        <f>H58+H59+H60+H61</f>
        <v>570</v>
      </c>
    </row>
    <row r="58" spans="1:8" ht="15">
      <c r="A58" s="10" t="s">
        <v>11</v>
      </c>
      <c r="B58" s="11" t="s">
        <v>26</v>
      </c>
      <c r="C58" s="20" t="s">
        <v>27</v>
      </c>
      <c r="D58" s="73">
        <f aca="true" t="shared" si="1" ref="D58:D86">E58+F58+G58+H58</f>
        <v>0</v>
      </c>
      <c r="E58" s="43"/>
      <c r="F58" s="14"/>
      <c r="G58" s="43"/>
      <c r="H58" s="43"/>
    </row>
    <row r="59" spans="1:8" ht="15">
      <c r="A59" s="10" t="s">
        <v>13</v>
      </c>
      <c r="B59" s="19" t="s">
        <v>108</v>
      </c>
      <c r="C59" s="12" t="s">
        <v>29</v>
      </c>
      <c r="D59" s="73">
        <v>2281</v>
      </c>
      <c r="E59" s="43">
        <v>684</v>
      </c>
      <c r="F59" s="14">
        <v>570</v>
      </c>
      <c r="G59" s="43">
        <v>457</v>
      </c>
      <c r="H59" s="43">
        <v>570</v>
      </c>
    </row>
    <row r="60" spans="1:8" ht="15">
      <c r="A60" s="10" t="s">
        <v>28</v>
      </c>
      <c r="B60" s="11" t="s">
        <v>31</v>
      </c>
      <c r="C60" s="12" t="s">
        <v>32</v>
      </c>
      <c r="D60" s="73">
        <f t="shared" si="1"/>
        <v>0</v>
      </c>
      <c r="E60" s="43"/>
      <c r="F60" s="14"/>
      <c r="G60" s="43"/>
      <c r="H60" s="43"/>
    </row>
    <row r="61" spans="1:8" ht="15">
      <c r="A61" s="10" t="s">
        <v>30</v>
      </c>
      <c r="B61" s="11" t="s">
        <v>33</v>
      </c>
      <c r="C61" s="12" t="s">
        <v>34</v>
      </c>
      <c r="D61" s="73"/>
      <c r="E61" s="43"/>
      <c r="F61" s="14"/>
      <c r="G61" s="43"/>
      <c r="H61" s="43"/>
    </row>
    <row r="62" spans="1:8" ht="15">
      <c r="A62" s="4" t="s">
        <v>35</v>
      </c>
      <c r="B62" s="5" t="s">
        <v>36</v>
      </c>
      <c r="C62" s="6" t="s">
        <v>37</v>
      </c>
      <c r="D62" s="8">
        <f>SUM(D63:D66)</f>
        <v>11944</v>
      </c>
      <c r="E62" s="44">
        <f>E63+E64+E65+E66</f>
        <v>3584</v>
      </c>
      <c r="F62" s="44">
        <f>F63+F64+F65+F66</f>
        <v>2986</v>
      </c>
      <c r="G62" s="44">
        <f>G63+G64+G65+G66</f>
        <v>2388</v>
      </c>
      <c r="H62" s="44">
        <f>H63+H64+H65+H66</f>
        <v>2986</v>
      </c>
    </row>
    <row r="63" spans="1:8" ht="15">
      <c r="A63" s="10" t="s">
        <v>38</v>
      </c>
      <c r="B63" s="11" t="s">
        <v>39</v>
      </c>
      <c r="C63" s="12" t="s">
        <v>40</v>
      </c>
      <c r="D63" s="14">
        <v>5849</v>
      </c>
      <c r="E63" s="43">
        <v>1755</v>
      </c>
      <c r="F63" s="14">
        <v>1462</v>
      </c>
      <c r="G63" s="43">
        <v>1170</v>
      </c>
      <c r="H63" s="43">
        <v>1462</v>
      </c>
    </row>
    <row r="64" spans="1:8" ht="15">
      <c r="A64" s="10" t="s">
        <v>41</v>
      </c>
      <c r="B64" s="11" t="s">
        <v>130</v>
      </c>
      <c r="C64" s="12" t="s">
        <v>131</v>
      </c>
      <c r="D64" s="14">
        <v>2202</v>
      </c>
      <c r="E64" s="43">
        <v>661</v>
      </c>
      <c r="F64" s="14">
        <v>551</v>
      </c>
      <c r="G64" s="43">
        <v>439</v>
      </c>
      <c r="H64" s="43">
        <v>551</v>
      </c>
    </row>
    <row r="65" spans="1:8" ht="15">
      <c r="A65" s="10" t="s">
        <v>44</v>
      </c>
      <c r="B65" s="11" t="s">
        <v>42</v>
      </c>
      <c r="C65" s="12" t="s">
        <v>43</v>
      </c>
      <c r="D65" s="14">
        <v>2459</v>
      </c>
      <c r="E65" s="43">
        <v>738</v>
      </c>
      <c r="F65" s="14">
        <v>615</v>
      </c>
      <c r="G65" s="43">
        <v>491</v>
      </c>
      <c r="H65" s="43">
        <v>615</v>
      </c>
    </row>
    <row r="66" spans="1:8" ht="15">
      <c r="A66" s="21" t="s">
        <v>129</v>
      </c>
      <c r="B66" s="11" t="s">
        <v>45</v>
      </c>
      <c r="C66" s="12" t="s">
        <v>46</v>
      </c>
      <c r="D66" s="14">
        <v>1434</v>
      </c>
      <c r="E66" s="43">
        <v>430</v>
      </c>
      <c r="F66" s="14">
        <v>358</v>
      </c>
      <c r="G66" s="43">
        <v>288</v>
      </c>
      <c r="H66" s="43">
        <v>358</v>
      </c>
    </row>
    <row r="67" spans="1:8" ht="15">
      <c r="A67" s="4" t="s">
        <v>47</v>
      </c>
      <c r="B67" s="5" t="s">
        <v>48</v>
      </c>
      <c r="C67" s="6" t="s">
        <v>49</v>
      </c>
      <c r="D67" s="8">
        <f>SUM(D68:D79)</f>
        <v>3196</v>
      </c>
      <c r="E67" s="44">
        <f>E68+E69+E70+E71+E72+E73+E74+E75+E76+E77+E78+E79</f>
        <v>959</v>
      </c>
      <c r="F67" s="44">
        <f>F68+F69+F70+F71+F72+F73+F74+F75+F76+F77+F78+F79</f>
        <v>799</v>
      </c>
      <c r="G67" s="44">
        <f>G68+G69+G70+G71+G72+G73+G74+G75+G76+G77+G78+G79</f>
        <v>639</v>
      </c>
      <c r="H67" s="44">
        <f>H68+H69+H70+H71+H72+H73+H74+H75+H76+H77+H78+H79</f>
        <v>799</v>
      </c>
    </row>
    <row r="68" spans="1:8" ht="15">
      <c r="A68" s="10" t="s">
        <v>50</v>
      </c>
      <c r="B68" s="11" t="s">
        <v>95</v>
      </c>
      <c r="C68" s="12" t="s">
        <v>92</v>
      </c>
      <c r="D68" s="14">
        <v>3196</v>
      </c>
      <c r="E68" s="43">
        <v>959</v>
      </c>
      <c r="F68" s="14">
        <v>799</v>
      </c>
      <c r="G68" s="43">
        <v>639</v>
      </c>
      <c r="H68" s="43">
        <v>799</v>
      </c>
    </row>
    <row r="69" spans="1:8" ht="15">
      <c r="A69" s="10" t="s">
        <v>98</v>
      </c>
      <c r="B69" s="11" t="s">
        <v>109</v>
      </c>
      <c r="C69" s="12" t="s">
        <v>93</v>
      </c>
      <c r="D69" s="14">
        <f t="shared" si="1"/>
        <v>0</v>
      </c>
      <c r="E69" s="43"/>
      <c r="F69" s="14"/>
      <c r="G69" s="43"/>
      <c r="H69" s="43"/>
    </row>
    <row r="70" spans="1:8" ht="15">
      <c r="A70" s="10" t="s">
        <v>53</v>
      </c>
      <c r="B70" s="11" t="s">
        <v>51</v>
      </c>
      <c r="C70" s="12" t="s">
        <v>52</v>
      </c>
      <c r="D70" s="14"/>
      <c r="E70" s="43"/>
      <c r="F70" s="14"/>
      <c r="G70" s="43"/>
      <c r="H70" s="43"/>
    </row>
    <row r="71" spans="1:8" ht="15">
      <c r="A71" s="10" t="s">
        <v>56</v>
      </c>
      <c r="B71" s="11" t="s">
        <v>96</v>
      </c>
      <c r="C71" s="12" t="s">
        <v>107</v>
      </c>
      <c r="D71" s="14"/>
      <c r="E71" s="43"/>
      <c r="F71" s="14"/>
      <c r="G71" s="43"/>
      <c r="H71" s="43"/>
    </row>
    <row r="72" spans="1:8" ht="15">
      <c r="A72" s="10" t="s">
        <v>58</v>
      </c>
      <c r="B72" s="11" t="s">
        <v>54</v>
      </c>
      <c r="C72" s="12" t="s">
        <v>55</v>
      </c>
      <c r="D72" s="14"/>
      <c r="E72" s="43"/>
      <c r="F72" s="14"/>
      <c r="G72" s="43"/>
      <c r="H72" s="43"/>
    </row>
    <row r="73" spans="1:8" ht="15">
      <c r="A73" s="10" t="s">
        <v>61</v>
      </c>
      <c r="B73" s="11" t="s">
        <v>110</v>
      </c>
      <c r="C73" s="12" t="s">
        <v>57</v>
      </c>
      <c r="D73" s="14"/>
      <c r="E73" s="43"/>
      <c r="F73" s="14"/>
      <c r="G73" s="43"/>
      <c r="H73" s="43"/>
    </row>
    <row r="74" spans="1:8" ht="15">
      <c r="A74" s="10" t="s">
        <v>64</v>
      </c>
      <c r="B74" s="11" t="s">
        <v>59</v>
      </c>
      <c r="C74" s="12" t="s">
        <v>60</v>
      </c>
      <c r="D74" s="14"/>
      <c r="E74" s="43"/>
      <c r="F74" s="14"/>
      <c r="G74" s="43"/>
      <c r="H74" s="43"/>
    </row>
    <row r="75" spans="1:8" ht="15">
      <c r="A75" s="10" t="s">
        <v>67</v>
      </c>
      <c r="B75" s="11" t="s">
        <v>62</v>
      </c>
      <c r="C75" s="12" t="s">
        <v>63</v>
      </c>
      <c r="D75" s="14">
        <f t="shared" si="1"/>
        <v>0</v>
      </c>
      <c r="E75" s="43"/>
      <c r="F75" s="14"/>
      <c r="G75" s="43"/>
      <c r="H75" s="43"/>
    </row>
    <row r="76" spans="1:8" ht="15">
      <c r="A76" s="10" t="s">
        <v>70</v>
      </c>
      <c r="B76" s="11" t="s">
        <v>65</v>
      </c>
      <c r="C76" s="12" t="s">
        <v>66</v>
      </c>
      <c r="D76" s="14">
        <f t="shared" si="1"/>
        <v>0</v>
      </c>
      <c r="E76" s="43"/>
      <c r="F76" s="14"/>
      <c r="G76" s="43"/>
      <c r="H76" s="43"/>
    </row>
    <row r="77" spans="1:8" ht="15">
      <c r="A77" s="10" t="s">
        <v>99</v>
      </c>
      <c r="B77" s="11" t="s">
        <v>68</v>
      </c>
      <c r="C77" s="22" t="s">
        <v>69</v>
      </c>
      <c r="D77" s="14">
        <f t="shared" si="1"/>
        <v>0</v>
      </c>
      <c r="E77" s="43"/>
      <c r="F77" s="14"/>
      <c r="G77" s="43"/>
      <c r="H77" s="43"/>
    </row>
    <row r="78" spans="1:8" ht="15">
      <c r="A78" s="10" t="s">
        <v>100</v>
      </c>
      <c r="B78" s="11" t="s">
        <v>71</v>
      </c>
      <c r="C78" s="12" t="s">
        <v>72</v>
      </c>
      <c r="D78" s="14">
        <f t="shared" si="1"/>
        <v>0</v>
      </c>
      <c r="E78" s="43"/>
      <c r="F78" s="14"/>
      <c r="G78" s="43"/>
      <c r="H78" s="43"/>
    </row>
    <row r="79" spans="1:8" ht="15">
      <c r="A79" s="10" t="s">
        <v>101</v>
      </c>
      <c r="B79" s="11" t="s">
        <v>97</v>
      </c>
      <c r="C79" s="12" t="s">
        <v>94</v>
      </c>
      <c r="D79" s="14">
        <f t="shared" si="1"/>
        <v>0</v>
      </c>
      <c r="E79" s="43"/>
      <c r="F79" s="14"/>
      <c r="G79" s="43"/>
      <c r="H79" s="43"/>
    </row>
    <row r="80" spans="1:8" ht="15">
      <c r="A80" s="4" t="s">
        <v>73</v>
      </c>
      <c r="B80" s="5" t="s">
        <v>74</v>
      </c>
      <c r="C80" s="6" t="s">
        <v>75</v>
      </c>
      <c r="D80" s="8">
        <f t="shared" si="1"/>
        <v>0</v>
      </c>
      <c r="E80" s="44">
        <f>E81+E82</f>
        <v>0</v>
      </c>
      <c r="F80" s="44">
        <f>F81+F82</f>
        <v>0</v>
      </c>
      <c r="G80" s="44">
        <f>G81+G82</f>
        <v>0</v>
      </c>
      <c r="H80" s="44">
        <f>H81+H82</f>
        <v>0</v>
      </c>
    </row>
    <row r="81" spans="1:8" ht="15">
      <c r="A81" s="10" t="s">
        <v>76</v>
      </c>
      <c r="B81" s="11" t="s">
        <v>77</v>
      </c>
      <c r="C81" s="12" t="s">
        <v>78</v>
      </c>
      <c r="D81" s="14">
        <f t="shared" si="1"/>
        <v>0</v>
      </c>
      <c r="E81" s="43"/>
      <c r="F81" s="14"/>
      <c r="G81" s="43"/>
      <c r="H81" s="43"/>
    </row>
    <row r="82" spans="1:8" ht="15">
      <c r="A82" s="10" t="s">
        <v>79</v>
      </c>
      <c r="B82" s="11" t="s">
        <v>80</v>
      </c>
      <c r="C82" s="12" t="s">
        <v>81</v>
      </c>
      <c r="D82" s="14">
        <f t="shared" si="1"/>
        <v>0</v>
      </c>
      <c r="E82" s="43"/>
      <c r="F82" s="14"/>
      <c r="G82" s="43"/>
      <c r="H82" s="43"/>
    </row>
    <row r="83" spans="1:8" ht="15">
      <c r="A83" s="4" t="s">
        <v>82</v>
      </c>
      <c r="B83" s="5" t="s">
        <v>83</v>
      </c>
      <c r="C83" s="6" t="s">
        <v>84</v>
      </c>
      <c r="D83" s="8">
        <f t="shared" si="1"/>
        <v>0</v>
      </c>
      <c r="E83" s="44"/>
      <c r="F83" s="8"/>
      <c r="G83" s="44"/>
      <c r="H83" s="44"/>
    </row>
    <row r="84" spans="1:8" ht="15">
      <c r="A84" s="4" t="s">
        <v>85</v>
      </c>
      <c r="B84" s="5" t="s">
        <v>86</v>
      </c>
      <c r="C84" s="6" t="s">
        <v>87</v>
      </c>
      <c r="D84" s="8">
        <f t="shared" si="1"/>
        <v>0</v>
      </c>
      <c r="E84" s="44"/>
      <c r="F84" s="8"/>
      <c r="G84" s="44"/>
      <c r="H84" s="44"/>
    </row>
    <row r="85" spans="1:8" ht="15">
      <c r="A85" s="41" t="s">
        <v>113</v>
      </c>
      <c r="B85" s="47" t="s">
        <v>114</v>
      </c>
      <c r="C85" s="12" t="s">
        <v>112</v>
      </c>
      <c r="D85" s="8">
        <f t="shared" si="1"/>
        <v>0</v>
      </c>
      <c r="E85" s="44">
        <f>E86</f>
        <v>0</v>
      </c>
      <c r="F85" s="8">
        <f>F86</f>
        <v>0</v>
      </c>
      <c r="G85" s="44">
        <f>G86</f>
        <v>0</v>
      </c>
      <c r="H85" s="44">
        <f>H86</f>
        <v>0</v>
      </c>
    </row>
    <row r="86" spans="1:8" ht="15.75" thickBot="1">
      <c r="A86" s="71" t="s">
        <v>136</v>
      </c>
      <c r="B86" s="19" t="s">
        <v>115</v>
      </c>
      <c r="C86" s="22" t="s">
        <v>111</v>
      </c>
      <c r="D86" s="35">
        <f t="shared" si="1"/>
        <v>0</v>
      </c>
      <c r="E86" s="45"/>
      <c r="F86" s="35"/>
      <c r="G86" s="45"/>
      <c r="H86" s="45"/>
    </row>
    <row r="87" spans="1:8" ht="16.5" thickBot="1">
      <c r="A87" s="23"/>
      <c r="B87" s="16" t="s">
        <v>88</v>
      </c>
      <c r="C87" s="17"/>
      <c r="D87" s="34">
        <f>D85+D84+D83+D80+D67+D62+D57+D55</f>
        <v>64737</v>
      </c>
      <c r="E87" s="34">
        <f>E85+E84+E83+E80+E67+E62+E57+E55</f>
        <v>19422</v>
      </c>
      <c r="F87" s="34">
        <f>F85+F84+F83+F80+F67+F62+F57+F55</f>
        <v>16184</v>
      </c>
      <c r="G87" s="34">
        <f>G85+G84+G83+G80+G67+G62+G57+G55</f>
        <v>12947</v>
      </c>
      <c r="H87" s="34">
        <f>H85+H84+H83+H80+H67+H62+H57+H55</f>
        <v>16184</v>
      </c>
    </row>
    <row r="88" spans="1:5" ht="12.75">
      <c r="A88" s="9"/>
      <c r="B88" s="9"/>
      <c r="C88" s="9"/>
      <c r="D88" s="9"/>
      <c r="E88" s="9"/>
    </row>
    <row r="89" spans="1:8" ht="12.75">
      <c r="A89" s="24"/>
      <c r="B89" s="24" t="s">
        <v>138</v>
      </c>
      <c r="C89" s="25" t="s">
        <v>89</v>
      </c>
      <c r="D89" s="25" t="s">
        <v>2</v>
      </c>
      <c r="E89" s="25" t="s">
        <v>2</v>
      </c>
      <c r="F89" s="25" t="s">
        <v>2</v>
      </c>
      <c r="G89" s="25" t="s">
        <v>2</v>
      </c>
      <c r="H89" s="25" t="s">
        <v>2</v>
      </c>
    </row>
    <row r="90" spans="1:8" ht="12.75">
      <c r="A90" s="24">
        <v>1</v>
      </c>
      <c r="B90" s="24" t="s">
        <v>90</v>
      </c>
      <c r="C90" s="24">
        <v>111</v>
      </c>
      <c r="D90" s="24">
        <v>3</v>
      </c>
      <c r="E90" s="24">
        <v>3</v>
      </c>
      <c r="F90" s="24">
        <v>3</v>
      </c>
      <c r="G90" s="24">
        <v>3</v>
      </c>
      <c r="H90" s="24">
        <v>3</v>
      </c>
    </row>
    <row r="91" spans="1:8" ht="12.75">
      <c r="A91" s="24">
        <v>2</v>
      </c>
      <c r="B91" s="24" t="s">
        <v>140</v>
      </c>
      <c r="C91" s="24">
        <v>2600</v>
      </c>
      <c r="D91" s="24">
        <v>34</v>
      </c>
      <c r="E91" s="24">
        <v>34</v>
      </c>
      <c r="F91" s="24">
        <v>34</v>
      </c>
      <c r="G91" s="24">
        <v>34</v>
      </c>
      <c r="H91" s="24">
        <v>34</v>
      </c>
    </row>
    <row r="92" spans="1:8" ht="12.75">
      <c r="A92" s="72">
        <v>3</v>
      </c>
      <c r="B92" s="72" t="s">
        <v>139</v>
      </c>
      <c r="C92" s="72">
        <v>7300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</row>
    <row r="93" spans="1:8" ht="12.75">
      <c r="A93" s="79"/>
      <c r="B93" s="79"/>
      <c r="C93" s="79"/>
      <c r="D93" s="9"/>
      <c r="E93" s="9"/>
      <c r="F93" s="9"/>
      <c r="G93" s="9"/>
      <c r="H93" s="9"/>
    </row>
    <row r="94" spans="1:8" ht="12.75">
      <c r="A94" s="79"/>
      <c r="B94" s="79"/>
      <c r="C94" s="79"/>
      <c r="D94" s="9"/>
      <c r="E94" s="9"/>
      <c r="F94" s="9"/>
      <c r="G94" s="9"/>
      <c r="H94" s="9"/>
    </row>
    <row r="95" spans="1:8" ht="12.75">
      <c r="A95" s="79"/>
      <c r="B95" s="79"/>
      <c r="C95" s="79"/>
      <c r="D95" s="9"/>
      <c r="E95" s="9"/>
      <c r="F95" s="9"/>
      <c r="G95" s="9"/>
      <c r="H95" s="9"/>
    </row>
    <row r="96" spans="1:8" ht="12.75">
      <c r="A96" s="79"/>
      <c r="B96" s="79"/>
      <c r="C96" s="79"/>
      <c r="D96" s="9"/>
      <c r="E96" s="9"/>
      <c r="F96" s="9"/>
      <c r="G96" s="9"/>
      <c r="H96" s="9"/>
    </row>
    <row r="97" spans="1:8" ht="12.75">
      <c r="A97" s="79"/>
      <c r="B97" s="79"/>
      <c r="C97" s="79"/>
      <c r="D97" s="9"/>
      <c r="E97" s="9"/>
      <c r="F97" s="9"/>
      <c r="G97" s="9"/>
      <c r="H97" s="9"/>
    </row>
    <row r="98" spans="1:8" ht="12.75">
      <c r="A98" s="79"/>
      <c r="B98" s="79"/>
      <c r="C98" s="79"/>
      <c r="D98" s="9"/>
      <c r="E98" s="9"/>
      <c r="F98" s="9"/>
      <c r="G98" s="9"/>
      <c r="H98" s="9"/>
    </row>
    <row r="99" spans="1:8" ht="12.75">
      <c r="A99" s="79"/>
      <c r="B99" s="79"/>
      <c r="C99" s="79"/>
      <c r="D99" s="9"/>
      <c r="E99" s="9"/>
      <c r="F99" s="9"/>
      <c r="G99" s="9"/>
      <c r="H99" s="9"/>
    </row>
    <row r="100" spans="1:8" ht="12.75">
      <c r="A100" s="79"/>
      <c r="B100" s="79"/>
      <c r="C100" s="79"/>
      <c r="D100" s="9"/>
      <c r="E100" s="9"/>
      <c r="F100" s="9"/>
      <c r="G100" s="9"/>
      <c r="H100" s="9"/>
    </row>
    <row r="101" spans="1:8" ht="12.75">
      <c r="A101" s="79"/>
      <c r="B101" s="79"/>
      <c r="C101" s="79"/>
      <c r="D101" s="9"/>
      <c r="E101" s="9"/>
      <c r="F101" s="9"/>
      <c r="G101" s="9"/>
      <c r="H101" s="9"/>
    </row>
    <row r="102" spans="1:8" ht="12.75">
      <c r="A102" s="79"/>
      <c r="B102" s="79"/>
      <c r="C102" s="79"/>
      <c r="D102" s="9"/>
      <c r="E102" s="9"/>
      <c r="F102" s="9"/>
      <c r="G102" s="9"/>
      <c r="H102" s="9"/>
    </row>
    <row r="103" spans="1:8" ht="12.75">
      <c r="A103" s="79"/>
      <c r="B103" s="79"/>
      <c r="C103" s="79"/>
      <c r="D103" s="9"/>
      <c r="E103" s="9"/>
      <c r="F103" s="9"/>
      <c r="G103" s="9"/>
      <c r="H103" s="9"/>
    </row>
    <row r="104" spans="1:8" ht="12.75">
      <c r="A104" s="79"/>
      <c r="B104" s="79"/>
      <c r="C104" s="79"/>
      <c r="D104" s="9"/>
      <c r="E104" s="9"/>
      <c r="F104" s="9"/>
      <c r="G104" s="9"/>
      <c r="H104" s="9"/>
    </row>
    <row r="105" spans="1:8" ht="12.75">
      <c r="A105" s="79"/>
      <c r="B105" s="79"/>
      <c r="C105" s="79"/>
      <c r="D105" s="9"/>
      <c r="E105" s="9"/>
      <c r="F105" s="9"/>
      <c r="G105" s="9"/>
      <c r="H105" s="9"/>
    </row>
    <row r="106" spans="1:8" ht="12.75">
      <c r="A106" s="79"/>
      <c r="B106" s="79"/>
      <c r="C106" s="79"/>
      <c r="D106" s="9"/>
      <c r="E106" s="9"/>
      <c r="F106" s="9"/>
      <c r="G106" s="9"/>
      <c r="H106" s="9"/>
    </row>
    <row r="107" spans="1:8" ht="12.75">
      <c r="A107" s="79"/>
      <c r="B107" s="79"/>
      <c r="C107" s="79"/>
      <c r="D107" s="9"/>
      <c r="E107" s="9"/>
      <c r="F107" s="9"/>
      <c r="G107" s="9"/>
      <c r="H107" s="9"/>
    </row>
    <row r="108" spans="1:8" ht="12.75">
      <c r="A108" s="79"/>
      <c r="B108" s="79"/>
      <c r="C108" s="79"/>
      <c r="D108" s="9"/>
      <c r="E108" s="9"/>
      <c r="F108" s="9"/>
      <c r="G108" s="9"/>
      <c r="H108" s="9"/>
    </row>
    <row r="109" spans="1:8" ht="12.75">
      <c r="A109" s="79"/>
      <c r="B109" s="79"/>
      <c r="C109" s="79"/>
      <c r="D109" s="9"/>
      <c r="E109" s="9"/>
      <c r="F109" s="9"/>
      <c r="G109" s="9"/>
      <c r="H109" s="9"/>
    </row>
    <row r="110" spans="1:8" ht="12.75">
      <c r="A110" s="79"/>
      <c r="B110" s="79"/>
      <c r="C110" s="79"/>
      <c r="D110" s="9"/>
      <c r="E110" s="9"/>
      <c r="F110" s="9"/>
      <c r="G110" s="9"/>
      <c r="H110" s="9"/>
    </row>
    <row r="112" spans="1:8" ht="16.5" thickBot="1">
      <c r="A112" s="82" t="s">
        <v>146</v>
      </c>
      <c r="B112" s="82"/>
      <c r="C112" s="82"/>
      <c r="D112" s="82"/>
      <c r="E112" s="82"/>
      <c r="F112" s="82"/>
      <c r="G112" s="82"/>
      <c r="H112" s="82"/>
    </row>
    <row r="113" spans="1:8" ht="15.75" thickBot="1">
      <c r="A113" s="30" t="s">
        <v>17</v>
      </c>
      <c r="B113" s="31" t="s">
        <v>18</v>
      </c>
      <c r="C113" s="52" t="s">
        <v>117</v>
      </c>
      <c r="D113" s="74" t="s">
        <v>157</v>
      </c>
      <c r="E113" s="49" t="s">
        <v>118</v>
      </c>
      <c r="F113" s="48" t="s">
        <v>119</v>
      </c>
      <c r="G113" s="48" t="s">
        <v>120</v>
      </c>
      <c r="H113" s="48" t="s">
        <v>121</v>
      </c>
    </row>
    <row r="114" spans="1:8" ht="15">
      <c r="A114" s="18">
        <v>1</v>
      </c>
      <c r="B114" s="26" t="s">
        <v>19</v>
      </c>
      <c r="C114" s="27" t="s">
        <v>20</v>
      </c>
      <c r="D114" s="29">
        <f>E114+F114+G114+H114</f>
        <v>917466</v>
      </c>
      <c r="E114" s="42">
        <f>E115</f>
        <v>280328</v>
      </c>
      <c r="F114" s="29">
        <f>F115</f>
        <v>230387</v>
      </c>
      <c r="G114" s="42">
        <f>G115</f>
        <v>184307</v>
      </c>
      <c r="H114" s="42">
        <f>H115</f>
        <v>222444</v>
      </c>
    </row>
    <row r="115" spans="1:8" ht="15">
      <c r="A115" s="10" t="s">
        <v>6</v>
      </c>
      <c r="B115" s="11" t="s">
        <v>21</v>
      </c>
      <c r="C115" s="12" t="s">
        <v>22</v>
      </c>
      <c r="D115" s="14">
        <v>917466</v>
      </c>
      <c r="E115" s="43">
        <v>280328</v>
      </c>
      <c r="F115" s="14">
        <v>230387</v>
      </c>
      <c r="G115" s="43">
        <v>184307</v>
      </c>
      <c r="H115" s="43">
        <v>222444</v>
      </c>
    </row>
    <row r="116" spans="1:8" ht="15">
      <c r="A116" s="18">
        <v>2</v>
      </c>
      <c r="B116" s="5" t="s">
        <v>24</v>
      </c>
      <c r="C116" s="6" t="s">
        <v>25</v>
      </c>
      <c r="D116" s="8">
        <f>E116+F116+G116+H116</f>
        <v>45776</v>
      </c>
      <c r="E116" s="44">
        <f>E117+E118+E119+E120</f>
        <v>13733</v>
      </c>
      <c r="F116" s="44">
        <f>F117+F118+F119+F120</f>
        <v>11444</v>
      </c>
      <c r="G116" s="44">
        <f>G117+G118+G119+G120</f>
        <v>9155</v>
      </c>
      <c r="H116" s="44">
        <f>H117+H118+H119+H120</f>
        <v>11444</v>
      </c>
    </row>
    <row r="117" spans="1:8" ht="15">
      <c r="A117" s="10" t="s">
        <v>11</v>
      </c>
      <c r="B117" s="11" t="s">
        <v>26</v>
      </c>
      <c r="C117" s="20" t="s">
        <v>27</v>
      </c>
      <c r="D117" s="73">
        <v>5800</v>
      </c>
      <c r="E117" s="43">
        <v>1740</v>
      </c>
      <c r="F117" s="14">
        <v>1450</v>
      </c>
      <c r="G117" s="43">
        <v>1160</v>
      </c>
      <c r="H117" s="43">
        <v>1450</v>
      </c>
    </row>
    <row r="118" spans="1:8" ht="15">
      <c r="A118" s="10" t="s">
        <v>13</v>
      </c>
      <c r="B118" s="19" t="s">
        <v>108</v>
      </c>
      <c r="C118" s="12" t="s">
        <v>29</v>
      </c>
      <c r="D118" s="73">
        <v>34576</v>
      </c>
      <c r="E118" s="43">
        <v>10373</v>
      </c>
      <c r="F118" s="14">
        <v>8644</v>
      </c>
      <c r="G118" s="43">
        <v>6915</v>
      </c>
      <c r="H118" s="43">
        <v>8644</v>
      </c>
    </row>
    <row r="119" spans="1:8" ht="15">
      <c r="A119" s="10" t="s">
        <v>28</v>
      </c>
      <c r="B119" s="11" t="s">
        <v>31</v>
      </c>
      <c r="C119" s="12" t="s">
        <v>32</v>
      </c>
      <c r="D119" s="73">
        <f>E119+F119+G119+H119</f>
        <v>0</v>
      </c>
      <c r="E119" s="43"/>
      <c r="F119" s="14"/>
      <c r="G119" s="43"/>
      <c r="H119" s="43"/>
    </row>
    <row r="120" spans="1:8" ht="15">
      <c r="A120" s="10" t="s">
        <v>30</v>
      </c>
      <c r="B120" s="11" t="s">
        <v>33</v>
      </c>
      <c r="C120" s="12" t="s">
        <v>34</v>
      </c>
      <c r="D120" s="73">
        <v>5400</v>
      </c>
      <c r="E120" s="43">
        <v>1620</v>
      </c>
      <c r="F120" s="14">
        <v>1350</v>
      </c>
      <c r="G120" s="43">
        <v>1080</v>
      </c>
      <c r="H120" s="43">
        <v>1350</v>
      </c>
    </row>
    <row r="121" spans="1:8" ht="15">
      <c r="A121" s="4" t="s">
        <v>35</v>
      </c>
      <c r="B121" s="5" t="s">
        <v>36</v>
      </c>
      <c r="C121" s="6" t="s">
        <v>37</v>
      </c>
      <c r="D121" s="8">
        <f>E121+F121+G121+H121</f>
        <v>237556</v>
      </c>
      <c r="E121" s="44">
        <f>E122+E123+E124+E125</f>
        <v>71266</v>
      </c>
      <c r="F121" s="44">
        <f>F122+F123+F124+F125</f>
        <v>59388</v>
      </c>
      <c r="G121" s="44">
        <f>G122+G123+G124+G125</f>
        <v>47514</v>
      </c>
      <c r="H121" s="44">
        <f>H122+H123+H124+H125</f>
        <v>59388</v>
      </c>
    </row>
    <row r="122" spans="1:8" ht="15">
      <c r="A122" s="10" t="s">
        <v>38</v>
      </c>
      <c r="B122" s="11" t="s">
        <v>39</v>
      </c>
      <c r="C122" s="12" t="s">
        <v>40</v>
      </c>
      <c r="D122" s="14">
        <v>132308</v>
      </c>
      <c r="E122" s="43">
        <v>39692</v>
      </c>
      <c r="F122" s="14">
        <v>33077</v>
      </c>
      <c r="G122" s="43">
        <v>26462</v>
      </c>
      <c r="H122" s="43">
        <v>33077</v>
      </c>
    </row>
    <row r="123" spans="1:8" ht="15">
      <c r="A123" s="10" t="s">
        <v>41</v>
      </c>
      <c r="B123" s="11" t="s">
        <v>130</v>
      </c>
      <c r="C123" s="12" t="s">
        <v>131</v>
      </c>
      <c r="D123" s="14">
        <v>34250</v>
      </c>
      <c r="E123" s="43">
        <v>10275</v>
      </c>
      <c r="F123" s="14">
        <v>8562</v>
      </c>
      <c r="G123" s="43">
        <v>6851</v>
      </c>
      <c r="H123" s="43">
        <v>8562</v>
      </c>
    </row>
    <row r="124" spans="1:8" ht="15">
      <c r="A124" s="10" t="s">
        <v>44</v>
      </c>
      <c r="B124" s="11" t="s">
        <v>42</v>
      </c>
      <c r="C124" s="12" t="s">
        <v>43</v>
      </c>
      <c r="D124" s="14">
        <v>44841</v>
      </c>
      <c r="E124" s="43">
        <v>13452</v>
      </c>
      <c r="F124" s="14">
        <v>11210</v>
      </c>
      <c r="G124" s="43">
        <v>8969</v>
      </c>
      <c r="H124" s="43">
        <v>11210</v>
      </c>
    </row>
    <row r="125" spans="1:8" ht="15">
      <c r="A125" s="21" t="s">
        <v>129</v>
      </c>
      <c r="B125" s="11" t="s">
        <v>45</v>
      </c>
      <c r="C125" s="12" t="s">
        <v>46</v>
      </c>
      <c r="D125" s="14">
        <v>26157</v>
      </c>
      <c r="E125" s="43">
        <v>7847</v>
      </c>
      <c r="F125" s="14">
        <v>6539</v>
      </c>
      <c r="G125" s="43">
        <v>5232</v>
      </c>
      <c r="H125" s="43">
        <v>6539</v>
      </c>
    </row>
    <row r="126" spans="1:8" ht="15">
      <c r="A126" s="4" t="s">
        <v>47</v>
      </c>
      <c r="B126" s="5" t="s">
        <v>48</v>
      </c>
      <c r="C126" s="6" t="s">
        <v>49</v>
      </c>
      <c r="D126" s="8">
        <f>E126+F126+G126+H126</f>
        <v>77804</v>
      </c>
      <c r="E126" s="44">
        <f>E127+E128+E129+E130+E131+E132+E133+E134+E135+E136+E137+E138</f>
        <v>20959</v>
      </c>
      <c r="F126" s="44">
        <f>F127+F128+F129+F130+F131+F132+F133+F134+F135+F136+F137+F138</f>
        <v>17465</v>
      </c>
      <c r="G126" s="44">
        <f>G127+G128+G129+G130+G131+G132+G133+G134+G135+G136+G137+G138</f>
        <v>13972</v>
      </c>
      <c r="H126" s="44">
        <f>H127+H128+H129+H130+H131+H132+H133+H134+H135+H136+H137+H138</f>
        <v>25408</v>
      </c>
    </row>
    <row r="127" spans="1:8" ht="15">
      <c r="A127" s="10" t="s">
        <v>50</v>
      </c>
      <c r="B127" s="11" t="s">
        <v>95</v>
      </c>
      <c r="C127" s="12" t="s">
        <v>92</v>
      </c>
      <c r="D127" s="14">
        <v>19646</v>
      </c>
      <c r="E127" s="43">
        <v>5894</v>
      </c>
      <c r="F127" s="14">
        <v>4911</v>
      </c>
      <c r="G127" s="43">
        <v>3930</v>
      </c>
      <c r="H127" s="43">
        <v>4911</v>
      </c>
    </row>
    <row r="128" spans="1:8" ht="15">
      <c r="A128" s="10" t="s">
        <v>98</v>
      </c>
      <c r="B128" s="11" t="s">
        <v>109</v>
      </c>
      <c r="C128" s="12" t="s">
        <v>93</v>
      </c>
      <c r="D128" s="14">
        <f>E128+F128+G128+H128</f>
        <v>0</v>
      </c>
      <c r="E128" s="43"/>
      <c r="F128" s="14"/>
      <c r="G128" s="43"/>
      <c r="H128" s="43"/>
    </row>
    <row r="129" spans="1:8" ht="15">
      <c r="A129" s="10" t="s">
        <v>53</v>
      </c>
      <c r="B129" s="11" t="s">
        <v>51</v>
      </c>
      <c r="C129" s="12" t="s">
        <v>52</v>
      </c>
      <c r="D129" s="14">
        <v>4140</v>
      </c>
      <c r="E129" s="43">
        <v>1242</v>
      </c>
      <c r="F129" s="14">
        <v>1035</v>
      </c>
      <c r="G129" s="43">
        <v>828</v>
      </c>
      <c r="H129" s="43">
        <v>1035</v>
      </c>
    </row>
    <row r="130" spans="1:8" ht="15">
      <c r="A130" s="10" t="s">
        <v>56</v>
      </c>
      <c r="B130" s="11" t="s">
        <v>96</v>
      </c>
      <c r="C130" s="12" t="s">
        <v>107</v>
      </c>
      <c r="D130" s="14">
        <f>E130+F130+G130+H130</f>
        <v>0</v>
      </c>
      <c r="E130" s="43"/>
      <c r="F130" s="14"/>
      <c r="G130" s="43"/>
      <c r="H130" s="43"/>
    </row>
    <row r="131" spans="1:8" ht="15">
      <c r="A131" s="10" t="s">
        <v>58</v>
      </c>
      <c r="B131" s="11" t="s">
        <v>54</v>
      </c>
      <c r="C131" s="12" t="s">
        <v>55</v>
      </c>
      <c r="D131" s="14">
        <v>10275</v>
      </c>
      <c r="E131" s="43">
        <v>3083</v>
      </c>
      <c r="F131" s="14">
        <v>2569</v>
      </c>
      <c r="G131" s="43">
        <v>2054</v>
      </c>
      <c r="H131" s="43">
        <v>2569</v>
      </c>
    </row>
    <row r="132" spans="1:8" ht="15">
      <c r="A132" s="10" t="s">
        <v>61</v>
      </c>
      <c r="B132" s="11" t="s">
        <v>110</v>
      </c>
      <c r="C132" s="12" t="s">
        <v>57</v>
      </c>
      <c r="D132" s="14">
        <v>12500</v>
      </c>
      <c r="E132" s="43">
        <v>3750</v>
      </c>
      <c r="F132" s="14">
        <v>3125</v>
      </c>
      <c r="G132" s="43">
        <v>2500</v>
      </c>
      <c r="H132" s="43">
        <v>3125</v>
      </c>
    </row>
    <row r="133" spans="1:8" ht="15">
      <c r="A133" s="10" t="s">
        <v>64</v>
      </c>
      <c r="B133" s="11" t="s">
        <v>59</v>
      </c>
      <c r="C133" s="12" t="s">
        <v>60</v>
      </c>
      <c r="D133" s="14">
        <v>20000</v>
      </c>
      <c r="E133" s="43">
        <v>6000</v>
      </c>
      <c r="F133" s="14">
        <v>5000</v>
      </c>
      <c r="G133" s="43">
        <v>4000</v>
      </c>
      <c r="H133" s="43">
        <v>5000</v>
      </c>
    </row>
    <row r="134" spans="1:8" ht="15">
      <c r="A134" s="10" t="s">
        <v>67</v>
      </c>
      <c r="B134" s="11" t="s">
        <v>62</v>
      </c>
      <c r="C134" s="12" t="s">
        <v>63</v>
      </c>
      <c r="D134" s="14">
        <v>0</v>
      </c>
      <c r="E134" s="43">
        <v>0</v>
      </c>
      <c r="F134" s="14">
        <v>0</v>
      </c>
      <c r="G134" s="43">
        <v>0</v>
      </c>
      <c r="H134" s="43">
        <v>0</v>
      </c>
    </row>
    <row r="135" spans="1:8" ht="15">
      <c r="A135" s="10" t="s">
        <v>70</v>
      </c>
      <c r="B135" s="11" t="s">
        <v>65</v>
      </c>
      <c r="C135" s="12" t="s">
        <v>66</v>
      </c>
      <c r="D135" s="14">
        <v>2000</v>
      </c>
      <c r="E135" s="43">
        <v>600</v>
      </c>
      <c r="F135" s="14">
        <v>500</v>
      </c>
      <c r="G135" s="43">
        <v>400</v>
      </c>
      <c r="H135" s="43">
        <v>500</v>
      </c>
    </row>
    <row r="136" spans="1:8" ht="15">
      <c r="A136" s="10" t="s">
        <v>99</v>
      </c>
      <c r="B136" s="11" t="s">
        <v>68</v>
      </c>
      <c r="C136" s="22" t="s">
        <v>69</v>
      </c>
      <c r="D136" s="14">
        <v>1300</v>
      </c>
      <c r="E136" s="43">
        <v>390</v>
      </c>
      <c r="F136" s="14">
        <v>325</v>
      </c>
      <c r="G136" s="43">
        <v>260</v>
      </c>
      <c r="H136" s="43">
        <v>325</v>
      </c>
    </row>
    <row r="137" spans="1:8" ht="15">
      <c r="A137" s="10" t="s">
        <v>100</v>
      </c>
      <c r="B137" s="11" t="s">
        <v>71</v>
      </c>
      <c r="C137" s="12" t="s">
        <v>72</v>
      </c>
      <c r="D137" s="14">
        <f>E137+F137+G137+H137</f>
        <v>0</v>
      </c>
      <c r="E137" s="43"/>
      <c r="F137" s="14"/>
      <c r="G137" s="43"/>
      <c r="H137" s="43"/>
    </row>
    <row r="138" spans="1:8" ht="15">
      <c r="A138" s="10" t="s">
        <v>101</v>
      </c>
      <c r="B138" s="11" t="s">
        <v>97</v>
      </c>
      <c r="C138" s="12" t="s">
        <v>94</v>
      </c>
      <c r="D138" s="14">
        <v>7943</v>
      </c>
      <c r="E138" s="43"/>
      <c r="F138" s="14"/>
      <c r="G138" s="43"/>
      <c r="H138" s="43">
        <v>7943</v>
      </c>
    </row>
    <row r="139" spans="1:8" ht="15">
      <c r="A139" s="4" t="s">
        <v>73</v>
      </c>
      <c r="B139" s="5" t="s">
        <v>74</v>
      </c>
      <c r="C139" s="6" t="s">
        <v>75</v>
      </c>
      <c r="D139" s="8">
        <f>E139+F139+G139+H139</f>
        <v>6500</v>
      </c>
      <c r="E139" s="44">
        <f>E140+E141</f>
        <v>1950</v>
      </c>
      <c r="F139" s="44">
        <f>F140+F141</f>
        <v>1625</v>
      </c>
      <c r="G139" s="44">
        <f>G140+G141</f>
        <v>1300</v>
      </c>
      <c r="H139" s="44">
        <f>H140+H141</f>
        <v>1625</v>
      </c>
    </row>
    <row r="140" spans="1:8" ht="15">
      <c r="A140" s="10" t="s">
        <v>76</v>
      </c>
      <c r="B140" s="11" t="s">
        <v>77</v>
      </c>
      <c r="C140" s="12" t="s">
        <v>78</v>
      </c>
      <c r="D140" s="14">
        <f>E140+F140+G140+H140</f>
        <v>0</v>
      </c>
      <c r="E140" s="43"/>
      <c r="F140" s="14"/>
      <c r="G140" s="43"/>
      <c r="H140" s="43"/>
    </row>
    <row r="141" spans="1:8" ht="15">
      <c r="A141" s="10" t="s">
        <v>79</v>
      </c>
      <c r="B141" s="11" t="s">
        <v>80</v>
      </c>
      <c r="C141" s="12" t="s">
        <v>81</v>
      </c>
      <c r="D141" s="14">
        <v>6500</v>
      </c>
      <c r="E141" s="43">
        <v>1950</v>
      </c>
      <c r="F141" s="14">
        <v>1625</v>
      </c>
      <c r="G141" s="43">
        <v>1300</v>
      </c>
      <c r="H141" s="43">
        <v>1625</v>
      </c>
    </row>
    <row r="142" spans="1:8" ht="15">
      <c r="A142" s="4" t="s">
        <v>82</v>
      </c>
      <c r="B142" s="5" t="s">
        <v>83</v>
      </c>
      <c r="C142" s="6" t="s">
        <v>84</v>
      </c>
      <c r="D142" s="8">
        <f>E142+F142+G142+H142</f>
        <v>0</v>
      </c>
      <c r="E142" s="44"/>
      <c r="F142" s="8"/>
      <c r="G142" s="44"/>
      <c r="H142" s="44"/>
    </row>
    <row r="143" spans="1:8" ht="15">
      <c r="A143" s="4" t="s">
        <v>85</v>
      </c>
      <c r="B143" s="5" t="s">
        <v>86</v>
      </c>
      <c r="C143" s="6" t="s">
        <v>87</v>
      </c>
      <c r="D143" s="8">
        <f>E143+F143+G143+H143</f>
        <v>0</v>
      </c>
      <c r="E143" s="44"/>
      <c r="F143" s="8"/>
      <c r="G143" s="44"/>
      <c r="H143" s="44"/>
    </row>
    <row r="144" spans="1:8" ht="15">
      <c r="A144" s="41" t="s">
        <v>113</v>
      </c>
      <c r="B144" s="47" t="s">
        <v>114</v>
      </c>
      <c r="C144" s="12" t="s">
        <v>112</v>
      </c>
      <c r="D144" s="8">
        <f>E144+F144+G144+H144</f>
        <v>0</v>
      </c>
      <c r="E144" s="44">
        <f>E145</f>
        <v>0</v>
      </c>
      <c r="F144" s="8">
        <f>F145</f>
        <v>0</v>
      </c>
      <c r="G144" s="44">
        <f>G145</f>
        <v>0</v>
      </c>
      <c r="H144" s="44">
        <f>H145</f>
        <v>0</v>
      </c>
    </row>
    <row r="145" spans="1:8" ht="15.75" thickBot="1">
      <c r="A145" s="71" t="s">
        <v>136</v>
      </c>
      <c r="B145" s="19" t="s">
        <v>115</v>
      </c>
      <c r="C145" s="22" t="s">
        <v>111</v>
      </c>
      <c r="D145" s="35">
        <f>E145+F145+G145+H145</f>
        <v>0</v>
      </c>
      <c r="E145" s="45"/>
      <c r="F145" s="35"/>
      <c r="G145" s="45"/>
      <c r="H145" s="45"/>
    </row>
    <row r="146" spans="1:8" ht="16.5" thickBot="1">
      <c r="A146" s="23"/>
      <c r="B146" s="16" t="s">
        <v>88</v>
      </c>
      <c r="C146" s="17"/>
      <c r="D146" s="34">
        <f>D144+D143+D142+D139+D126+D121+D116+D114</f>
        <v>1285102</v>
      </c>
      <c r="E146" s="34">
        <f>E144+E143+E142+E139+E126+E121+E116+E114</f>
        <v>388236</v>
      </c>
      <c r="F146" s="34">
        <f>F144+F143+F142+F139+F126+F121+F116+F114</f>
        <v>320309</v>
      </c>
      <c r="G146" s="34">
        <f>G144+G143+G142+G139+G126+G121+G116+G114</f>
        <v>256248</v>
      </c>
      <c r="H146" s="34">
        <f>H144+H143+H142+H139+H126+H121+H116+H114</f>
        <v>320309</v>
      </c>
    </row>
    <row r="147" spans="1:5" ht="12.75">
      <c r="A147" s="9"/>
      <c r="B147" s="9"/>
      <c r="C147" s="9"/>
      <c r="D147" s="9"/>
      <c r="E147" s="9"/>
    </row>
    <row r="148" spans="1:8" ht="12.75">
      <c r="A148" s="24"/>
      <c r="B148" s="24" t="s">
        <v>138</v>
      </c>
      <c r="C148" s="25" t="s">
        <v>89</v>
      </c>
      <c r="D148" s="25" t="s">
        <v>2</v>
      </c>
      <c r="E148" s="25" t="s">
        <v>2</v>
      </c>
      <c r="F148" s="25" t="s">
        <v>2</v>
      </c>
      <c r="G148" s="25" t="s">
        <v>2</v>
      </c>
      <c r="H148" s="25" t="s">
        <v>2</v>
      </c>
    </row>
    <row r="149" spans="1:8" ht="12.75">
      <c r="A149" s="24">
        <v>1</v>
      </c>
      <c r="B149" s="24" t="s">
        <v>90</v>
      </c>
      <c r="C149" s="24">
        <v>111</v>
      </c>
      <c r="D149" s="24">
        <v>53.9</v>
      </c>
      <c r="E149" s="24">
        <v>53.9</v>
      </c>
      <c r="F149" s="24">
        <v>53.9</v>
      </c>
      <c r="G149" s="24">
        <v>53.9</v>
      </c>
      <c r="H149" s="24">
        <v>53.9</v>
      </c>
    </row>
    <row r="150" spans="1:8" ht="12.75">
      <c r="A150" s="24">
        <v>2</v>
      </c>
      <c r="B150" s="24" t="s">
        <v>141</v>
      </c>
      <c r="C150" s="24">
        <v>6000</v>
      </c>
      <c r="D150" s="24">
        <v>411</v>
      </c>
      <c r="E150" s="24">
        <v>411</v>
      </c>
      <c r="F150" s="24">
        <v>411</v>
      </c>
      <c r="G150" s="24">
        <v>411</v>
      </c>
      <c r="H150" s="24">
        <v>411</v>
      </c>
    </row>
    <row r="151" spans="1:8" ht="12.75">
      <c r="A151" s="24">
        <v>3</v>
      </c>
      <c r="B151" s="24" t="s">
        <v>142</v>
      </c>
      <c r="C151" s="24">
        <v>6001</v>
      </c>
      <c r="D151" s="24">
        <v>11</v>
      </c>
      <c r="E151" s="24">
        <v>11</v>
      </c>
      <c r="F151" s="24">
        <v>11</v>
      </c>
      <c r="G151" s="24">
        <v>11</v>
      </c>
      <c r="H151" s="24">
        <v>11</v>
      </c>
    </row>
    <row r="152" spans="1:8" ht="12.75">
      <c r="A152" s="24">
        <v>4</v>
      </c>
      <c r="B152" s="24" t="s">
        <v>143</v>
      </c>
      <c r="C152" s="24">
        <v>6900</v>
      </c>
      <c r="D152" s="24"/>
      <c r="E152" s="24"/>
      <c r="F152" s="24"/>
      <c r="G152" s="24"/>
      <c r="H152" s="24"/>
    </row>
    <row r="153" spans="1:8" ht="12.75">
      <c r="A153" s="24">
        <v>5</v>
      </c>
      <c r="B153" s="72" t="s">
        <v>139</v>
      </c>
      <c r="C153" s="72">
        <v>7300</v>
      </c>
      <c r="D153" s="24"/>
      <c r="E153" s="24"/>
      <c r="F153" s="24"/>
      <c r="G153" s="24"/>
      <c r="H153" s="24"/>
    </row>
    <row r="154" spans="1:8" ht="12.75">
      <c r="A154" s="24">
        <v>6</v>
      </c>
      <c r="B154" s="24" t="s">
        <v>91</v>
      </c>
      <c r="C154" s="24">
        <v>8700</v>
      </c>
      <c r="D154" s="24">
        <v>5</v>
      </c>
      <c r="E154" s="24">
        <v>5</v>
      </c>
      <c r="F154" s="24">
        <v>5</v>
      </c>
      <c r="G154" s="24">
        <v>5</v>
      </c>
      <c r="H154" s="24">
        <v>5</v>
      </c>
    </row>
    <row r="155" spans="1:8" ht="12.75">
      <c r="A155" s="9"/>
      <c r="B155" s="9"/>
      <c r="C155" s="9"/>
      <c r="D155" s="9"/>
      <c r="E155" s="9"/>
      <c r="F155" s="9"/>
      <c r="G155" s="9"/>
      <c r="H155" s="9"/>
    </row>
    <row r="156" spans="1:8" ht="12.75">
      <c r="A156" s="9"/>
      <c r="B156" s="9"/>
      <c r="C156" s="9"/>
      <c r="D156" s="9"/>
      <c r="E156" s="9"/>
      <c r="F156" s="9"/>
      <c r="G156" s="9"/>
      <c r="H156" s="9"/>
    </row>
    <row r="157" spans="1:8" ht="12.75">
      <c r="A157" s="9"/>
      <c r="B157" s="9"/>
      <c r="C157" s="9"/>
      <c r="D157" s="9"/>
      <c r="E157" s="9"/>
      <c r="F157" s="9"/>
      <c r="G157" s="9"/>
      <c r="H157" s="9"/>
    </row>
    <row r="158" spans="1:8" ht="12.75">
      <c r="A158" s="9"/>
      <c r="B158" s="9"/>
      <c r="C158" s="9"/>
      <c r="D158" s="9"/>
      <c r="E158" s="9"/>
      <c r="F158" s="9"/>
      <c r="G158" s="9"/>
      <c r="H158" s="9"/>
    </row>
    <row r="159" spans="1:8" ht="12.75">
      <c r="A159" s="9"/>
      <c r="B159" s="9"/>
      <c r="C159" s="9"/>
      <c r="D159" s="9"/>
      <c r="E159" s="9"/>
      <c r="F159" s="9"/>
      <c r="G159" s="9"/>
      <c r="H159" s="9"/>
    </row>
    <row r="160" spans="1:8" ht="12.75">
      <c r="A160" s="9"/>
      <c r="B160" s="9"/>
      <c r="C160" s="9"/>
      <c r="D160" s="9"/>
      <c r="E160" s="9"/>
      <c r="F160" s="9"/>
      <c r="G160" s="9"/>
      <c r="H160" s="9"/>
    </row>
    <row r="161" spans="1:8" ht="12.75">
      <c r="A161" s="9"/>
      <c r="B161" s="9"/>
      <c r="C161" s="9"/>
      <c r="D161" s="9"/>
      <c r="E161" s="9"/>
      <c r="F161" s="9"/>
      <c r="G161" s="9"/>
      <c r="H161" s="9"/>
    </row>
    <row r="162" spans="1:8" ht="12.75">
      <c r="A162" s="9"/>
      <c r="B162" s="9"/>
      <c r="C162" s="9"/>
      <c r="D162" s="9"/>
      <c r="E162" s="9"/>
      <c r="F162" s="9"/>
      <c r="G162" s="9"/>
      <c r="H162" s="9"/>
    </row>
    <row r="163" spans="1:8" ht="12.75">
      <c r="A163" s="9"/>
      <c r="B163" s="9"/>
      <c r="C163" s="9"/>
      <c r="D163" s="9"/>
      <c r="E163" s="9"/>
      <c r="F163" s="9"/>
      <c r="G163" s="9"/>
      <c r="H163" s="9"/>
    </row>
    <row r="164" spans="1:8" ht="12.75">
      <c r="A164" s="9"/>
      <c r="B164" s="9"/>
      <c r="C164" s="9"/>
      <c r="D164" s="9"/>
      <c r="E164" s="9"/>
      <c r="F164" s="9"/>
      <c r="G164" s="9"/>
      <c r="H164" s="9"/>
    </row>
    <row r="165" spans="1:8" ht="12.75">
      <c r="A165" s="9"/>
      <c r="B165" s="9"/>
      <c r="C165" s="9"/>
      <c r="D165" s="9"/>
      <c r="E165" s="9"/>
      <c r="F165" s="9"/>
      <c r="G165" s="9"/>
      <c r="H165" s="9"/>
    </row>
    <row r="166" spans="1:8" ht="12.75">
      <c r="A166" s="9"/>
      <c r="B166" s="9"/>
      <c r="C166" s="9"/>
      <c r="D166" s="9"/>
      <c r="E166" s="9"/>
      <c r="F166" s="9"/>
      <c r="G166" s="9"/>
      <c r="H166" s="9"/>
    </row>
    <row r="167" spans="1:8" ht="12.75">
      <c r="A167" s="9"/>
      <c r="B167" s="9"/>
      <c r="C167" s="9"/>
      <c r="D167" s="9"/>
      <c r="E167" s="9"/>
      <c r="F167" s="9"/>
      <c r="G167" s="9"/>
      <c r="H167" s="9"/>
    </row>
    <row r="168" spans="1:8" ht="12.75">
      <c r="A168" s="9"/>
      <c r="B168" s="9"/>
      <c r="C168" s="9"/>
      <c r="D168" s="9"/>
      <c r="E168" s="9"/>
      <c r="F168" s="9"/>
      <c r="G168" s="9"/>
      <c r="H168" s="9"/>
    </row>
    <row r="169" spans="1:8" ht="12.75">
      <c r="A169" s="9"/>
      <c r="B169" s="9"/>
      <c r="C169" s="9"/>
      <c r="D169" s="9"/>
      <c r="E169" s="9"/>
      <c r="F169" s="9"/>
      <c r="G169" s="9"/>
      <c r="H169" s="9"/>
    </row>
    <row r="170" spans="1:8" ht="12.75">
      <c r="A170" s="9"/>
      <c r="B170" s="9"/>
      <c r="C170" s="9"/>
      <c r="D170" s="9"/>
      <c r="E170" s="9"/>
      <c r="F170" s="9"/>
      <c r="G170" s="9"/>
      <c r="H170" s="9"/>
    </row>
    <row r="171" spans="1:8" ht="12.75">
      <c r="A171" s="9"/>
      <c r="B171" s="9"/>
      <c r="C171" s="9"/>
      <c r="D171" s="9"/>
      <c r="E171" s="9"/>
      <c r="F171" s="9"/>
      <c r="G171" s="9"/>
      <c r="H171" s="9"/>
    </row>
    <row r="172" spans="1:8" ht="12.75">
      <c r="A172" s="9"/>
      <c r="B172" s="9"/>
      <c r="C172" s="9"/>
      <c r="D172" s="9"/>
      <c r="E172" s="9"/>
      <c r="F172" s="9"/>
      <c r="G172" s="9"/>
      <c r="H172" s="9"/>
    </row>
    <row r="174" spans="1:8" ht="16.5" thickBot="1">
      <c r="A174" s="82" t="s">
        <v>150</v>
      </c>
      <c r="B174" s="82"/>
      <c r="C174" s="82"/>
      <c r="D174" s="82"/>
      <c r="E174" s="82"/>
      <c r="F174" s="82"/>
      <c r="G174" s="82"/>
      <c r="H174" s="82"/>
    </row>
    <row r="175" spans="1:8" ht="15.75" thickBot="1">
      <c r="A175" s="30" t="s">
        <v>17</v>
      </c>
      <c r="B175" s="31" t="s">
        <v>18</v>
      </c>
      <c r="C175" s="52" t="s">
        <v>117</v>
      </c>
      <c r="D175" s="74" t="s">
        <v>157</v>
      </c>
      <c r="E175" s="49" t="s">
        <v>118</v>
      </c>
      <c r="F175" s="48" t="s">
        <v>119</v>
      </c>
      <c r="G175" s="48" t="s">
        <v>120</v>
      </c>
      <c r="H175" s="48" t="s">
        <v>121</v>
      </c>
    </row>
    <row r="176" spans="1:8" ht="15">
      <c r="A176" s="18">
        <v>1</v>
      </c>
      <c r="B176" s="26" t="s">
        <v>19</v>
      </c>
      <c r="C176" s="27" t="s">
        <v>20</v>
      </c>
      <c r="D176" s="29">
        <f aca="true" t="shared" si="2" ref="D176:D207">E176+F176+G176+H176</f>
        <v>56652</v>
      </c>
      <c r="E176" s="42">
        <f>E177</f>
        <v>16996</v>
      </c>
      <c r="F176" s="29">
        <f>F177</f>
        <v>14163</v>
      </c>
      <c r="G176" s="42">
        <f>G177</f>
        <v>11330</v>
      </c>
      <c r="H176" s="42">
        <f>H177</f>
        <v>14163</v>
      </c>
    </row>
    <row r="177" spans="1:8" ht="15">
      <c r="A177" s="10" t="s">
        <v>6</v>
      </c>
      <c r="B177" s="11" t="s">
        <v>21</v>
      </c>
      <c r="C177" s="12" t="s">
        <v>22</v>
      </c>
      <c r="D177" s="14">
        <v>56652</v>
      </c>
      <c r="E177" s="43">
        <v>16996</v>
      </c>
      <c r="F177" s="14">
        <v>14163</v>
      </c>
      <c r="G177" s="43">
        <v>11330</v>
      </c>
      <c r="H177" s="43">
        <v>14163</v>
      </c>
    </row>
    <row r="178" spans="1:8" ht="15">
      <c r="A178" s="18">
        <v>2</v>
      </c>
      <c r="B178" s="5" t="s">
        <v>24</v>
      </c>
      <c r="C178" s="6" t="s">
        <v>25</v>
      </c>
      <c r="D178" s="8">
        <f t="shared" si="2"/>
        <v>2821</v>
      </c>
      <c r="E178" s="44">
        <f>E179+E180+E181+E182</f>
        <v>846</v>
      </c>
      <c r="F178" s="44">
        <f>F179+F180+F181+F182</f>
        <v>705</v>
      </c>
      <c r="G178" s="44">
        <f>G179+G180+G181+G182</f>
        <v>565</v>
      </c>
      <c r="H178" s="44">
        <f>H179+H180+H181+H182</f>
        <v>705</v>
      </c>
    </row>
    <row r="179" spans="1:8" ht="15">
      <c r="A179" s="10" t="s">
        <v>11</v>
      </c>
      <c r="B179" s="11" t="s">
        <v>26</v>
      </c>
      <c r="C179" s="20" t="s">
        <v>27</v>
      </c>
      <c r="D179" s="73"/>
      <c r="E179" s="43"/>
      <c r="F179" s="14"/>
      <c r="G179" s="43"/>
      <c r="H179" s="43"/>
    </row>
    <row r="180" spans="1:8" ht="15">
      <c r="A180" s="10" t="s">
        <v>13</v>
      </c>
      <c r="B180" s="19" t="s">
        <v>108</v>
      </c>
      <c r="C180" s="12" t="s">
        <v>29</v>
      </c>
      <c r="D180" s="73">
        <v>2321</v>
      </c>
      <c r="E180" s="43">
        <v>696</v>
      </c>
      <c r="F180" s="14">
        <v>580</v>
      </c>
      <c r="G180" s="43">
        <v>465</v>
      </c>
      <c r="H180" s="43">
        <v>580</v>
      </c>
    </row>
    <row r="181" spans="1:8" ht="15">
      <c r="A181" s="10" t="s">
        <v>28</v>
      </c>
      <c r="B181" s="11" t="s">
        <v>31</v>
      </c>
      <c r="C181" s="12" t="s">
        <v>32</v>
      </c>
      <c r="D181" s="73"/>
      <c r="E181" s="43"/>
      <c r="F181" s="14"/>
      <c r="G181" s="43"/>
      <c r="H181" s="43"/>
    </row>
    <row r="182" spans="1:8" ht="15">
      <c r="A182" s="10" t="s">
        <v>30</v>
      </c>
      <c r="B182" s="11" t="s">
        <v>33</v>
      </c>
      <c r="C182" s="12" t="s">
        <v>34</v>
      </c>
      <c r="D182" s="73">
        <v>500</v>
      </c>
      <c r="E182" s="43">
        <v>150</v>
      </c>
      <c r="F182" s="14">
        <v>125</v>
      </c>
      <c r="G182" s="43">
        <v>100</v>
      </c>
      <c r="H182" s="43">
        <v>125</v>
      </c>
    </row>
    <row r="183" spans="1:8" ht="15">
      <c r="A183" s="4" t="s">
        <v>35</v>
      </c>
      <c r="B183" s="5" t="s">
        <v>36</v>
      </c>
      <c r="C183" s="6" t="s">
        <v>37</v>
      </c>
      <c r="D183" s="8">
        <f t="shared" si="2"/>
        <v>15068</v>
      </c>
      <c r="E183" s="44">
        <f>E184+E185+E186+E187</f>
        <v>4521</v>
      </c>
      <c r="F183" s="44">
        <f>F184+F185+F186+F187</f>
        <v>3767</v>
      </c>
      <c r="G183" s="44">
        <f>G184+G185+G186+G187</f>
        <v>3013</v>
      </c>
      <c r="H183" s="44">
        <f>H184+H185+H186+H187</f>
        <v>3767</v>
      </c>
    </row>
    <row r="184" spans="1:8" ht="15">
      <c r="A184" s="10" t="s">
        <v>38</v>
      </c>
      <c r="B184" s="11" t="s">
        <v>39</v>
      </c>
      <c r="C184" s="12" t="s">
        <v>40</v>
      </c>
      <c r="D184" s="14">
        <v>8203</v>
      </c>
      <c r="E184" s="43">
        <v>2461</v>
      </c>
      <c r="F184" s="14">
        <v>2051</v>
      </c>
      <c r="G184" s="43">
        <v>1640</v>
      </c>
      <c r="H184" s="43">
        <v>2051</v>
      </c>
    </row>
    <row r="185" spans="1:8" ht="15">
      <c r="A185" s="10" t="s">
        <v>41</v>
      </c>
      <c r="B185" s="11" t="s">
        <v>130</v>
      </c>
      <c r="C185" s="12" t="s">
        <v>131</v>
      </c>
      <c r="D185" s="14">
        <v>2481</v>
      </c>
      <c r="E185" s="43">
        <v>744</v>
      </c>
      <c r="F185" s="14">
        <v>620</v>
      </c>
      <c r="G185" s="43">
        <v>497</v>
      </c>
      <c r="H185" s="43">
        <v>620</v>
      </c>
    </row>
    <row r="186" spans="1:8" ht="15">
      <c r="A186" s="10" t="s">
        <v>44</v>
      </c>
      <c r="B186" s="11" t="s">
        <v>42</v>
      </c>
      <c r="C186" s="12" t="s">
        <v>43</v>
      </c>
      <c r="D186" s="14">
        <v>2769</v>
      </c>
      <c r="E186" s="43">
        <v>831</v>
      </c>
      <c r="F186" s="14">
        <v>692</v>
      </c>
      <c r="G186" s="43">
        <v>554</v>
      </c>
      <c r="H186" s="43">
        <v>692</v>
      </c>
    </row>
    <row r="187" spans="1:8" ht="15">
      <c r="A187" s="21" t="s">
        <v>129</v>
      </c>
      <c r="B187" s="11" t="s">
        <v>45</v>
      </c>
      <c r="C187" s="12" t="s">
        <v>46</v>
      </c>
      <c r="D187" s="14">
        <v>1615</v>
      </c>
      <c r="E187" s="43">
        <v>485</v>
      </c>
      <c r="F187" s="14">
        <v>404</v>
      </c>
      <c r="G187" s="43">
        <v>322</v>
      </c>
      <c r="H187" s="43">
        <v>404</v>
      </c>
    </row>
    <row r="188" spans="1:8" ht="15">
      <c r="A188" s="4" t="s">
        <v>47</v>
      </c>
      <c r="B188" s="5" t="s">
        <v>48</v>
      </c>
      <c r="C188" s="6" t="s">
        <v>49</v>
      </c>
      <c r="D188" s="8">
        <f t="shared" si="2"/>
        <v>6216</v>
      </c>
      <c r="E188" s="44">
        <f>E189+E190+E191+E192+E193+E194+E195+E196+E197+E198+E199+E200</f>
        <v>1865</v>
      </c>
      <c r="F188" s="44">
        <f>F189+F190+F191+F192+F193+F194+F195+F196+F197+F198+F199+F200</f>
        <v>1554</v>
      </c>
      <c r="G188" s="44">
        <f>G189+G190+G191+G192+G193+G194+G195+G196+G197+G198+G199+G200</f>
        <v>1243</v>
      </c>
      <c r="H188" s="44">
        <f>H189+H190+H191+H192+H193+H194+H195+H196+H197+H198+H199+H200</f>
        <v>1554</v>
      </c>
    </row>
    <row r="189" spans="1:8" ht="15">
      <c r="A189" s="10" t="s">
        <v>50</v>
      </c>
      <c r="B189" s="11" t="s">
        <v>95</v>
      </c>
      <c r="C189" s="12" t="s">
        <v>92</v>
      </c>
      <c r="D189" s="14">
        <f t="shared" si="2"/>
        <v>0</v>
      </c>
      <c r="E189" s="43"/>
      <c r="F189" s="14"/>
      <c r="G189" s="43"/>
      <c r="H189" s="43"/>
    </row>
    <row r="190" spans="1:8" ht="15">
      <c r="A190" s="10" t="s">
        <v>98</v>
      </c>
      <c r="B190" s="11" t="s">
        <v>109</v>
      </c>
      <c r="C190" s="12" t="s">
        <v>93</v>
      </c>
      <c r="D190" s="14">
        <f t="shared" si="2"/>
        <v>0</v>
      </c>
      <c r="E190" s="43"/>
      <c r="F190" s="14"/>
      <c r="G190" s="43"/>
      <c r="H190" s="43"/>
    </row>
    <row r="191" spans="1:8" ht="15">
      <c r="A191" s="10" t="s">
        <v>53</v>
      </c>
      <c r="B191" s="11" t="s">
        <v>51</v>
      </c>
      <c r="C191" s="12" t="s">
        <v>52</v>
      </c>
      <c r="D191" s="14">
        <f t="shared" si="2"/>
        <v>0</v>
      </c>
      <c r="E191" s="43"/>
      <c r="F191" s="14"/>
      <c r="G191" s="43"/>
      <c r="H191" s="43"/>
    </row>
    <row r="192" spans="1:8" ht="15">
      <c r="A192" s="10" t="s">
        <v>56</v>
      </c>
      <c r="B192" s="11" t="s">
        <v>96</v>
      </c>
      <c r="C192" s="12" t="s">
        <v>107</v>
      </c>
      <c r="D192" s="14">
        <f t="shared" si="2"/>
        <v>0</v>
      </c>
      <c r="E192" s="43"/>
      <c r="F192" s="14"/>
      <c r="G192" s="43"/>
      <c r="H192" s="43"/>
    </row>
    <row r="193" spans="1:8" ht="15">
      <c r="A193" s="10" t="s">
        <v>58</v>
      </c>
      <c r="B193" s="11" t="s">
        <v>54</v>
      </c>
      <c r="C193" s="12" t="s">
        <v>55</v>
      </c>
      <c r="D193" s="14">
        <f t="shared" si="2"/>
        <v>0</v>
      </c>
      <c r="E193" s="43"/>
      <c r="F193" s="14"/>
      <c r="G193" s="43"/>
      <c r="H193" s="43"/>
    </row>
    <row r="194" spans="1:8" ht="15">
      <c r="A194" s="10" t="s">
        <v>61</v>
      </c>
      <c r="B194" s="11" t="s">
        <v>110</v>
      </c>
      <c r="C194" s="12" t="s">
        <v>57</v>
      </c>
      <c r="D194" s="14">
        <v>3000</v>
      </c>
      <c r="E194" s="43">
        <v>900</v>
      </c>
      <c r="F194" s="14">
        <v>750</v>
      </c>
      <c r="G194" s="43">
        <v>600</v>
      </c>
      <c r="H194" s="43">
        <v>750</v>
      </c>
    </row>
    <row r="195" spans="1:8" ht="15">
      <c r="A195" s="10" t="s">
        <v>64</v>
      </c>
      <c r="B195" s="11" t="s">
        <v>59</v>
      </c>
      <c r="C195" s="12" t="s">
        <v>60</v>
      </c>
      <c r="D195" s="14">
        <v>3216</v>
      </c>
      <c r="E195" s="43">
        <v>965</v>
      </c>
      <c r="F195" s="14">
        <v>804</v>
      </c>
      <c r="G195" s="43">
        <v>643</v>
      </c>
      <c r="H195" s="43">
        <v>804</v>
      </c>
    </row>
    <row r="196" spans="1:8" ht="15">
      <c r="A196" s="10" t="s">
        <v>67</v>
      </c>
      <c r="B196" s="11" t="s">
        <v>62</v>
      </c>
      <c r="C196" s="12" t="s">
        <v>63</v>
      </c>
      <c r="D196" s="14">
        <f t="shared" si="2"/>
        <v>0</v>
      </c>
      <c r="E196" s="43"/>
      <c r="F196" s="14"/>
      <c r="G196" s="43"/>
      <c r="H196" s="43"/>
    </row>
    <row r="197" spans="1:8" ht="15">
      <c r="A197" s="10" t="s">
        <v>70</v>
      </c>
      <c r="B197" s="11" t="s">
        <v>65</v>
      </c>
      <c r="C197" s="12" t="s">
        <v>66</v>
      </c>
      <c r="D197" s="14">
        <f t="shared" si="2"/>
        <v>0</v>
      </c>
      <c r="E197" s="43"/>
      <c r="F197" s="14"/>
      <c r="G197" s="43"/>
      <c r="H197" s="43"/>
    </row>
    <row r="198" spans="1:8" ht="15">
      <c r="A198" s="10" t="s">
        <v>99</v>
      </c>
      <c r="B198" s="11" t="s">
        <v>68</v>
      </c>
      <c r="C198" s="22" t="s">
        <v>69</v>
      </c>
      <c r="D198" s="14">
        <f t="shared" si="2"/>
        <v>0</v>
      </c>
      <c r="E198" s="43"/>
      <c r="F198" s="14"/>
      <c r="G198" s="43"/>
      <c r="H198" s="43"/>
    </row>
    <row r="199" spans="1:8" ht="15">
      <c r="A199" s="10" t="s">
        <v>100</v>
      </c>
      <c r="B199" s="11" t="s">
        <v>71</v>
      </c>
      <c r="C199" s="12" t="s">
        <v>72</v>
      </c>
      <c r="D199" s="14">
        <f t="shared" si="2"/>
        <v>0</v>
      </c>
      <c r="E199" s="43"/>
      <c r="F199" s="14"/>
      <c r="G199" s="43"/>
      <c r="H199" s="43"/>
    </row>
    <row r="200" spans="1:8" ht="15">
      <c r="A200" s="10" t="s">
        <v>101</v>
      </c>
      <c r="B200" s="11" t="s">
        <v>97</v>
      </c>
      <c r="C200" s="12" t="s">
        <v>94</v>
      </c>
      <c r="D200" s="14">
        <f t="shared" si="2"/>
        <v>0</v>
      </c>
      <c r="E200" s="43"/>
      <c r="F200" s="14"/>
      <c r="G200" s="43"/>
      <c r="H200" s="43"/>
    </row>
    <row r="201" spans="1:8" ht="15">
      <c r="A201" s="4" t="s">
        <v>73</v>
      </c>
      <c r="B201" s="5" t="s">
        <v>74</v>
      </c>
      <c r="C201" s="6" t="s">
        <v>75</v>
      </c>
      <c r="D201" s="8">
        <f t="shared" si="2"/>
        <v>0</v>
      </c>
      <c r="E201" s="44">
        <f>E202+E203</f>
        <v>0</v>
      </c>
      <c r="F201" s="44">
        <f>F202+F203</f>
        <v>0</v>
      </c>
      <c r="G201" s="44">
        <f>G202+G203</f>
        <v>0</v>
      </c>
      <c r="H201" s="44">
        <f>H202+H203</f>
        <v>0</v>
      </c>
    </row>
    <row r="202" spans="1:8" ht="15">
      <c r="A202" s="10" t="s">
        <v>76</v>
      </c>
      <c r="B202" s="11" t="s">
        <v>77</v>
      </c>
      <c r="C202" s="12" t="s">
        <v>78</v>
      </c>
      <c r="D202" s="14">
        <f t="shared" si="2"/>
        <v>0</v>
      </c>
      <c r="E202" s="43"/>
      <c r="F202" s="14"/>
      <c r="G202" s="43"/>
      <c r="H202" s="43"/>
    </row>
    <row r="203" spans="1:8" ht="15">
      <c r="A203" s="10" t="s">
        <v>79</v>
      </c>
      <c r="B203" s="11" t="s">
        <v>80</v>
      </c>
      <c r="C203" s="12" t="s">
        <v>81</v>
      </c>
      <c r="D203" s="14">
        <f t="shared" si="2"/>
        <v>0</v>
      </c>
      <c r="E203" s="43"/>
      <c r="F203" s="14"/>
      <c r="G203" s="43"/>
      <c r="H203" s="43"/>
    </row>
    <row r="204" spans="1:8" ht="15">
      <c r="A204" s="4" t="s">
        <v>82</v>
      </c>
      <c r="B204" s="5" t="s">
        <v>83</v>
      </c>
      <c r="C204" s="6" t="s">
        <v>84</v>
      </c>
      <c r="D204" s="8">
        <f t="shared" si="2"/>
        <v>0</v>
      </c>
      <c r="E204" s="44"/>
      <c r="F204" s="8"/>
      <c r="G204" s="44"/>
      <c r="H204" s="44"/>
    </row>
    <row r="205" spans="1:8" ht="15">
      <c r="A205" s="4" t="s">
        <v>85</v>
      </c>
      <c r="B205" s="5" t="s">
        <v>86</v>
      </c>
      <c r="C205" s="6" t="s">
        <v>87</v>
      </c>
      <c r="D205" s="8">
        <f t="shared" si="2"/>
        <v>0</v>
      </c>
      <c r="E205" s="44"/>
      <c r="F205" s="8"/>
      <c r="G205" s="44"/>
      <c r="H205" s="44"/>
    </row>
    <row r="206" spans="1:8" ht="15">
      <c r="A206" s="41" t="s">
        <v>113</v>
      </c>
      <c r="B206" s="47" t="s">
        <v>114</v>
      </c>
      <c r="C206" s="12" t="s">
        <v>112</v>
      </c>
      <c r="D206" s="8">
        <f t="shared" si="2"/>
        <v>0</v>
      </c>
      <c r="E206" s="44">
        <f>E207</f>
        <v>0</v>
      </c>
      <c r="F206" s="8">
        <f>F207</f>
        <v>0</v>
      </c>
      <c r="G206" s="44">
        <f>G207</f>
        <v>0</v>
      </c>
      <c r="H206" s="44">
        <f>H207</f>
        <v>0</v>
      </c>
    </row>
    <row r="207" spans="1:8" ht="15.75" thickBot="1">
      <c r="A207" s="71" t="s">
        <v>136</v>
      </c>
      <c r="B207" s="19" t="s">
        <v>115</v>
      </c>
      <c r="C207" s="22" t="s">
        <v>111</v>
      </c>
      <c r="D207" s="35">
        <f t="shared" si="2"/>
        <v>0</v>
      </c>
      <c r="E207" s="45"/>
      <c r="F207" s="35"/>
      <c r="G207" s="45"/>
      <c r="H207" s="45"/>
    </row>
    <row r="208" spans="1:8" ht="16.5" thickBot="1">
      <c r="A208" s="23"/>
      <c r="B208" s="16" t="s">
        <v>88</v>
      </c>
      <c r="C208" s="17"/>
      <c r="D208" s="34">
        <f>D206+D205+D204+D201+D188+D183+D178+D176</f>
        <v>80757</v>
      </c>
      <c r="E208" s="34">
        <f>E206+E205+E204+E201+E188+E183+E178+E176</f>
        <v>24228</v>
      </c>
      <c r="F208" s="34">
        <f>F206+F205+F204+F201+F188+F183+F178+F176</f>
        <v>20189</v>
      </c>
      <c r="G208" s="34">
        <f>G206+G205+G204+G201+G188+G183+G178+G176</f>
        <v>16151</v>
      </c>
      <c r="H208" s="34">
        <f>H206+H205+H204+H201+H188+H183+H178+H176</f>
        <v>20189</v>
      </c>
    </row>
    <row r="209" spans="1:5" ht="12.75">
      <c r="A209" s="9"/>
      <c r="B209" s="9"/>
      <c r="C209" s="9"/>
      <c r="D209" s="9"/>
      <c r="E209" s="9"/>
    </row>
    <row r="210" spans="1:8" ht="12.75">
      <c r="A210" s="24"/>
      <c r="B210" s="24" t="s">
        <v>138</v>
      </c>
      <c r="C210" s="25" t="s">
        <v>89</v>
      </c>
      <c r="D210" s="25" t="s">
        <v>2</v>
      </c>
      <c r="E210" s="25" t="s">
        <v>2</v>
      </c>
      <c r="F210" s="25" t="s">
        <v>2</v>
      </c>
      <c r="G210" s="25" t="s">
        <v>2</v>
      </c>
      <c r="H210" s="25" t="s">
        <v>2</v>
      </c>
    </row>
    <row r="211" spans="1:8" ht="12.75">
      <c r="A211" s="24">
        <v>1</v>
      </c>
      <c r="B211" s="24" t="s">
        <v>90</v>
      </c>
      <c r="C211" s="24">
        <v>111</v>
      </c>
      <c r="D211" s="24">
        <v>3</v>
      </c>
      <c r="E211" s="24">
        <v>3</v>
      </c>
      <c r="F211" s="24">
        <v>3</v>
      </c>
      <c r="G211" s="24">
        <v>3</v>
      </c>
      <c r="H211" s="24">
        <v>3</v>
      </c>
    </row>
    <row r="212" spans="1:8" ht="12.75">
      <c r="A212" s="24">
        <v>2</v>
      </c>
      <c r="B212" s="24" t="s">
        <v>141</v>
      </c>
      <c r="C212" s="24">
        <v>6000</v>
      </c>
      <c r="D212" s="24">
        <v>21</v>
      </c>
      <c r="E212" s="24">
        <v>21</v>
      </c>
      <c r="F212" s="24">
        <v>21</v>
      </c>
      <c r="G212" s="24">
        <v>21</v>
      </c>
      <c r="H212" s="24">
        <v>21</v>
      </c>
    </row>
    <row r="213" spans="1:8" ht="12.75">
      <c r="A213" s="24">
        <v>3</v>
      </c>
      <c r="B213" s="24" t="s">
        <v>142</v>
      </c>
      <c r="C213" s="24">
        <v>6001</v>
      </c>
      <c r="D213" s="24"/>
      <c r="E213" s="24"/>
      <c r="F213" s="24"/>
      <c r="G213" s="24"/>
      <c r="H213" s="24"/>
    </row>
    <row r="214" spans="1:8" ht="12.75">
      <c r="A214" s="24">
        <v>4</v>
      </c>
      <c r="B214" s="24" t="s">
        <v>143</v>
      </c>
      <c r="C214" s="24">
        <v>6900</v>
      </c>
      <c r="D214" s="24"/>
      <c r="E214" s="24"/>
      <c r="F214" s="24"/>
      <c r="G214" s="24"/>
      <c r="H214" s="24"/>
    </row>
    <row r="215" spans="1:8" ht="12.75">
      <c r="A215" s="24">
        <v>5</v>
      </c>
      <c r="B215" s="72" t="s">
        <v>139</v>
      </c>
      <c r="C215" s="72">
        <v>7300</v>
      </c>
      <c r="D215" s="24"/>
      <c r="E215" s="24"/>
      <c r="F215" s="24"/>
      <c r="G215" s="24"/>
      <c r="H215" s="24"/>
    </row>
    <row r="216" spans="1:8" ht="15" customHeight="1">
      <c r="A216" s="24">
        <v>6</v>
      </c>
      <c r="B216" s="24" t="s">
        <v>91</v>
      </c>
      <c r="C216" s="24">
        <v>8700</v>
      </c>
      <c r="D216" s="24"/>
      <c r="E216" s="24"/>
      <c r="F216" s="24"/>
      <c r="G216" s="24"/>
      <c r="H216" s="24"/>
    </row>
    <row r="217" spans="1:8" ht="15" customHeight="1">
      <c r="A217" s="9"/>
      <c r="B217" s="9"/>
      <c r="C217" s="9"/>
      <c r="D217" s="9"/>
      <c r="E217" s="9"/>
      <c r="F217" s="9"/>
      <c r="G217" s="9"/>
      <c r="H217" s="9"/>
    </row>
    <row r="218" spans="1:8" ht="15" customHeight="1">
      <c r="A218" s="9"/>
      <c r="B218" s="9"/>
      <c r="C218" s="9"/>
      <c r="D218" s="9"/>
      <c r="E218" s="9"/>
      <c r="F218" s="9"/>
      <c r="G218" s="9"/>
      <c r="H218" s="9"/>
    </row>
    <row r="219" spans="1:8" ht="15" customHeight="1">
      <c r="A219" s="9"/>
      <c r="B219" s="9"/>
      <c r="C219" s="9"/>
      <c r="D219" s="9"/>
      <c r="E219" s="9"/>
      <c r="F219" s="9"/>
      <c r="G219" s="9"/>
      <c r="H219" s="9"/>
    </row>
    <row r="220" spans="1:8" ht="15" customHeight="1">
      <c r="A220" s="9"/>
      <c r="B220" s="9"/>
      <c r="C220" s="9"/>
      <c r="D220" s="9"/>
      <c r="E220" s="9"/>
      <c r="F220" s="9"/>
      <c r="G220" s="9"/>
      <c r="H220" s="9"/>
    </row>
    <row r="221" spans="1:8" ht="15" customHeight="1">
      <c r="A221" s="9"/>
      <c r="B221" s="9"/>
      <c r="C221" s="9"/>
      <c r="D221" s="9"/>
      <c r="E221" s="9"/>
      <c r="F221" s="9"/>
      <c r="G221" s="9"/>
      <c r="H221" s="9"/>
    </row>
    <row r="222" spans="1:8" ht="15" customHeight="1">
      <c r="A222" s="9"/>
      <c r="B222" s="9"/>
      <c r="C222" s="9"/>
      <c r="D222" s="9"/>
      <c r="E222" s="9"/>
      <c r="F222" s="9"/>
      <c r="G222" s="9"/>
      <c r="H222" s="9"/>
    </row>
    <row r="223" spans="1:8" ht="15" customHeight="1">
      <c r="A223" s="9"/>
      <c r="B223" s="9"/>
      <c r="C223" s="9"/>
      <c r="D223" s="9"/>
      <c r="E223" s="9"/>
      <c r="F223" s="9"/>
      <c r="G223" s="9"/>
      <c r="H223" s="9"/>
    </row>
    <row r="224" spans="1:8" ht="15" customHeight="1">
      <c r="A224" s="9"/>
      <c r="B224" s="9"/>
      <c r="C224" s="9"/>
      <c r="D224" s="9"/>
      <c r="E224" s="9"/>
      <c r="F224" s="9"/>
      <c r="G224" s="9"/>
      <c r="H224" s="9"/>
    </row>
    <row r="225" spans="1:8" ht="15" customHeight="1">
      <c r="A225" s="9"/>
      <c r="B225" s="9"/>
      <c r="C225" s="9"/>
      <c r="D225" s="9"/>
      <c r="E225" s="9"/>
      <c r="F225" s="9"/>
      <c r="G225" s="9"/>
      <c r="H225" s="9"/>
    </row>
    <row r="226" spans="1:8" ht="15" customHeight="1">
      <c r="A226" s="9"/>
      <c r="B226" s="9"/>
      <c r="C226" s="9"/>
      <c r="D226" s="9"/>
      <c r="E226" s="9"/>
      <c r="F226" s="9"/>
      <c r="G226" s="9"/>
      <c r="H226" s="9"/>
    </row>
    <row r="227" spans="1:8" ht="15" customHeight="1">
      <c r="A227" s="9"/>
      <c r="B227" s="9"/>
      <c r="C227" s="9"/>
      <c r="D227" s="9"/>
      <c r="E227" s="9"/>
      <c r="F227" s="9"/>
      <c r="G227" s="9"/>
      <c r="H227" s="9"/>
    </row>
    <row r="228" spans="1:8" ht="15" customHeight="1">
      <c r="A228" s="9"/>
      <c r="B228" s="9"/>
      <c r="C228" s="9"/>
      <c r="D228" s="9"/>
      <c r="E228" s="9"/>
      <c r="F228" s="9"/>
      <c r="G228" s="9"/>
      <c r="H228" s="9"/>
    </row>
    <row r="229" spans="1:8" ht="15" customHeight="1">
      <c r="A229" s="9"/>
      <c r="B229" s="9"/>
      <c r="C229" s="9"/>
      <c r="D229" s="9"/>
      <c r="E229" s="9"/>
      <c r="F229" s="9"/>
      <c r="G229" s="9"/>
      <c r="H229" s="9"/>
    </row>
    <row r="230" spans="1:8" ht="15" customHeight="1">
      <c r="A230" s="9"/>
      <c r="B230" s="9"/>
      <c r="C230" s="9"/>
      <c r="D230" s="9"/>
      <c r="E230" s="9"/>
      <c r="F230" s="9"/>
      <c r="G230" s="9"/>
      <c r="H230" s="9"/>
    </row>
    <row r="231" spans="1:8" ht="15" customHeight="1">
      <c r="A231" s="9"/>
      <c r="B231" s="9"/>
      <c r="C231" s="9"/>
      <c r="D231" s="9"/>
      <c r="E231" s="9"/>
      <c r="F231" s="9"/>
      <c r="G231" s="9"/>
      <c r="H231" s="9"/>
    </row>
    <row r="232" spans="1:8" ht="15" customHeight="1">
      <c r="A232" s="9"/>
      <c r="B232" s="9"/>
      <c r="C232" s="9"/>
      <c r="D232" s="9"/>
      <c r="E232" s="9"/>
      <c r="F232" s="9"/>
      <c r="G232" s="9"/>
      <c r="H232" s="9"/>
    </row>
    <row r="233" spans="1:8" ht="15" customHeight="1">
      <c r="A233" s="9"/>
      <c r="B233" s="9"/>
      <c r="C233" s="9"/>
      <c r="D233" s="9"/>
      <c r="E233" s="9"/>
      <c r="F233" s="9"/>
      <c r="G233" s="9"/>
      <c r="H233" s="9"/>
    </row>
    <row r="236" spans="1:8" ht="16.5" thickBot="1">
      <c r="A236" s="82" t="s">
        <v>137</v>
      </c>
      <c r="B236" s="82"/>
      <c r="C236" s="82"/>
      <c r="D236" s="82"/>
      <c r="E236" s="82"/>
      <c r="F236" s="82"/>
      <c r="G236" s="82"/>
      <c r="H236" s="82"/>
    </row>
    <row r="237" spans="1:8" ht="15.75" thickBot="1">
      <c r="A237" s="30" t="s">
        <v>17</v>
      </c>
      <c r="B237" s="31" t="s">
        <v>18</v>
      </c>
      <c r="C237" s="52" t="s">
        <v>117</v>
      </c>
      <c r="D237" s="74" t="s">
        <v>157</v>
      </c>
      <c r="E237" s="49" t="s">
        <v>118</v>
      </c>
      <c r="F237" s="48" t="s">
        <v>119</v>
      </c>
      <c r="G237" s="48" t="s">
        <v>120</v>
      </c>
      <c r="H237" s="48" t="s">
        <v>121</v>
      </c>
    </row>
    <row r="238" spans="1:8" ht="15">
      <c r="A238" s="18">
        <v>1</v>
      </c>
      <c r="B238" s="26" t="s">
        <v>19</v>
      </c>
      <c r="C238" s="27" t="s">
        <v>20</v>
      </c>
      <c r="D238" s="29">
        <v>1021434</v>
      </c>
      <c r="E238" s="42">
        <f>E239</f>
        <v>311519</v>
      </c>
      <c r="F238" s="29">
        <f>F239</f>
        <v>256379</v>
      </c>
      <c r="G238" s="42">
        <f>G239</f>
        <v>205100</v>
      </c>
      <c r="H238" s="42">
        <f>H239</f>
        <v>248436</v>
      </c>
    </row>
    <row r="239" spans="1:8" ht="15">
      <c r="A239" s="10" t="s">
        <v>6</v>
      </c>
      <c r="B239" s="11" t="s">
        <v>21</v>
      </c>
      <c r="C239" s="12" t="s">
        <v>22</v>
      </c>
      <c r="D239" s="14">
        <f aca="true" t="shared" si="3" ref="D239:D249">SUM(E239:H239)</f>
        <v>1021434</v>
      </c>
      <c r="E239" s="43">
        <f>E56+E115+E177</f>
        <v>311519</v>
      </c>
      <c r="F239" s="43">
        <f>F56+F115+F177</f>
        <v>256379</v>
      </c>
      <c r="G239" s="43">
        <f>G56+G115+G177</f>
        <v>205100</v>
      </c>
      <c r="H239" s="43">
        <f>H56+H115+H177</f>
        <v>248436</v>
      </c>
    </row>
    <row r="240" spans="1:8" ht="15">
      <c r="A240" s="18">
        <v>2</v>
      </c>
      <c r="B240" s="5" t="s">
        <v>24</v>
      </c>
      <c r="C240" s="6" t="s">
        <v>25</v>
      </c>
      <c r="D240" s="29">
        <f>SUM(D241:D244)</f>
        <v>50878</v>
      </c>
      <c r="E240" s="44">
        <f>SUM(E241:E244)</f>
        <v>15263</v>
      </c>
      <c r="F240" s="44">
        <f>SUM(F241:F244)</f>
        <v>12719</v>
      </c>
      <c r="G240" s="44">
        <f>SUM(G241:G244)</f>
        <v>10177</v>
      </c>
      <c r="H240" s="44">
        <f>SUM(H241:H244)</f>
        <v>12719</v>
      </c>
    </row>
    <row r="241" spans="1:8" ht="15">
      <c r="A241" s="10" t="s">
        <v>11</v>
      </c>
      <c r="B241" s="11" t="s">
        <v>26</v>
      </c>
      <c r="C241" s="20" t="s">
        <v>27</v>
      </c>
      <c r="D241" s="14">
        <f t="shared" si="3"/>
        <v>5800</v>
      </c>
      <c r="E241" s="43">
        <f>E58+E117+E179</f>
        <v>1740</v>
      </c>
      <c r="F241" s="43">
        <f>F58+F117+F179</f>
        <v>1450</v>
      </c>
      <c r="G241" s="43">
        <f>G58+G117+G179</f>
        <v>1160</v>
      </c>
      <c r="H241" s="43">
        <f>H58+H117+H179</f>
        <v>1450</v>
      </c>
    </row>
    <row r="242" spans="1:8" ht="15">
      <c r="A242" s="10" t="s">
        <v>13</v>
      </c>
      <c r="B242" s="19" t="s">
        <v>108</v>
      </c>
      <c r="C242" s="12" t="s">
        <v>29</v>
      </c>
      <c r="D242" s="14">
        <f t="shared" si="3"/>
        <v>39178</v>
      </c>
      <c r="E242" s="43">
        <f>E59+E118+E180</f>
        <v>11753</v>
      </c>
      <c r="F242" s="43">
        <f>F59+F118+F180</f>
        <v>9794</v>
      </c>
      <c r="G242" s="43">
        <f>G59+G118+G180</f>
        <v>7837</v>
      </c>
      <c r="H242" s="43">
        <f>H59+H118+H180</f>
        <v>9794</v>
      </c>
    </row>
    <row r="243" spans="1:8" ht="15">
      <c r="A243" s="10" t="s">
        <v>28</v>
      </c>
      <c r="B243" s="11" t="s">
        <v>31</v>
      </c>
      <c r="C243" s="12" t="s">
        <v>32</v>
      </c>
      <c r="D243" s="14">
        <f t="shared" si="3"/>
        <v>0</v>
      </c>
      <c r="E243" s="43"/>
      <c r="F243" s="14"/>
      <c r="G243" s="43"/>
      <c r="H243" s="43"/>
    </row>
    <row r="244" spans="1:8" ht="15">
      <c r="A244" s="10" t="s">
        <v>30</v>
      </c>
      <c r="B244" s="11" t="s">
        <v>33</v>
      </c>
      <c r="C244" s="12" t="s">
        <v>34</v>
      </c>
      <c r="D244" s="14">
        <f t="shared" si="3"/>
        <v>5900</v>
      </c>
      <c r="E244" s="43">
        <f>E61+E120+E182</f>
        <v>1770</v>
      </c>
      <c r="F244" s="43">
        <f>F61+F120+F182</f>
        <v>1475</v>
      </c>
      <c r="G244" s="43">
        <f>G61+G120+G182</f>
        <v>1180</v>
      </c>
      <c r="H244" s="43">
        <f>H61+H120+H182</f>
        <v>1475</v>
      </c>
    </row>
    <row r="245" spans="1:8" ht="15">
      <c r="A245" s="4" t="s">
        <v>35</v>
      </c>
      <c r="B245" s="5" t="s">
        <v>36</v>
      </c>
      <c r="C245" s="6" t="s">
        <v>37</v>
      </c>
      <c r="D245" s="29">
        <f>SUM(D246:D249)</f>
        <v>264568</v>
      </c>
      <c r="E245" s="44">
        <f>SUM(E246:E249)</f>
        <v>79371</v>
      </c>
      <c r="F245" s="44">
        <f>SUM(F246:F249)</f>
        <v>66141</v>
      </c>
      <c r="G245" s="44">
        <f>SUM(G246:G249)</f>
        <v>52915</v>
      </c>
      <c r="H245" s="44">
        <f>SUM(H246:H249)</f>
        <v>66141</v>
      </c>
    </row>
    <row r="246" spans="1:8" ht="15">
      <c r="A246" s="10" t="s">
        <v>38</v>
      </c>
      <c r="B246" s="11" t="s">
        <v>39</v>
      </c>
      <c r="C246" s="12" t="s">
        <v>40</v>
      </c>
      <c r="D246" s="14">
        <f t="shared" si="3"/>
        <v>146360</v>
      </c>
      <c r="E246" s="43">
        <f>E63+E122+E184</f>
        <v>43908</v>
      </c>
      <c r="F246" s="43">
        <f>F63+F122+F184</f>
        <v>36590</v>
      </c>
      <c r="G246" s="43">
        <f>G63+G122+G184</f>
        <v>29272</v>
      </c>
      <c r="H246" s="43">
        <f>H63+H122+H184</f>
        <v>36590</v>
      </c>
    </row>
    <row r="247" spans="1:8" ht="15">
      <c r="A247" s="10" t="s">
        <v>41</v>
      </c>
      <c r="B247" s="11" t="s">
        <v>130</v>
      </c>
      <c r="C247" s="12" t="s">
        <v>131</v>
      </c>
      <c r="D247" s="14">
        <f t="shared" si="3"/>
        <v>38933</v>
      </c>
      <c r="E247" s="43">
        <f>E64+E123+E185</f>
        <v>11680</v>
      </c>
      <c r="F247" s="43">
        <f>F64+F123+F185</f>
        <v>9733</v>
      </c>
      <c r="G247" s="43">
        <f>G64+G123+G185</f>
        <v>7787</v>
      </c>
      <c r="H247" s="43">
        <f>H64+H123+H185</f>
        <v>9733</v>
      </c>
    </row>
    <row r="248" spans="1:8" ht="15">
      <c r="A248" s="10" t="s">
        <v>44</v>
      </c>
      <c r="B248" s="11" t="s">
        <v>42</v>
      </c>
      <c r="C248" s="12" t="s">
        <v>43</v>
      </c>
      <c r="D248" s="14">
        <f t="shared" si="3"/>
        <v>50069</v>
      </c>
      <c r="E248" s="43">
        <f>E65+E124+E186</f>
        <v>15021</v>
      </c>
      <c r="F248" s="43">
        <f>F65+F124+F186</f>
        <v>12517</v>
      </c>
      <c r="G248" s="43">
        <f>G65+G124+G186</f>
        <v>10014</v>
      </c>
      <c r="H248" s="43">
        <f>H65+H124+H186</f>
        <v>12517</v>
      </c>
    </row>
    <row r="249" spans="1:8" ht="15">
      <c r="A249" s="21" t="s">
        <v>129</v>
      </c>
      <c r="B249" s="11" t="s">
        <v>45</v>
      </c>
      <c r="C249" s="12" t="s">
        <v>46</v>
      </c>
      <c r="D249" s="14">
        <f t="shared" si="3"/>
        <v>29206</v>
      </c>
      <c r="E249" s="43">
        <f>E66+E125+E187</f>
        <v>8762</v>
      </c>
      <c r="F249" s="43">
        <f>F66+F125+F187</f>
        <v>7301</v>
      </c>
      <c r="G249" s="43">
        <f>G66+G125+G187</f>
        <v>5842</v>
      </c>
      <c r="H249" s="43">
        <f>H66+H125+H187</f>
        <v>7301</v>
      </c>
    </row>
    <row r="250" spans="1:8" ht="15">
      <c r="A250" s="4" t="s">
        <v>47</v>
      </c>
      <c r="B250" s="5" t="s">
        <v>48</v>
      </c>
      <c r="C250" s="6" t="s">
        <v>49</v>
      </c>
      <c r="D250" s="29">
        <f>SUM(D251:D262)</f>
        <v>87216</v>
      </c>
      <c r="E250" s="44">
        <f>SUM(E251:E262)</f>
        <v>23783</v>
      </c>
      <c r="F250" s="44">
        <f>SUM(F251:F262)</f>
        <v>19818</v>
      </c>
      <c r="G250" s="44">
        <f>SUM(G251:G262)</f>
        <v>15854</v>
      </c>
      <c r="H250" s="44">
        <f>SUM(H251:H262)</f>
        <v>27761</v>
      </c>
    </row>
    <row r="251" spans="1:8" ht="15">
      <c r="A251" s="10" t="s">
        <v>50</v>
      </c>
      <c r="B251" s="11" t="s">
        <v>95</v>
      </c>
      <c r="C251" s="12" t="s">
        <v>92</v>
      </c>
      <c r="D251" s="14">
        <f aca="true" t="shared" si="4" ref="D251:D261">SUM(E251:H251)</f>
        <v>22842</v>
      </c>
      <c r="E251" s="43">
        <f>E68+E127+E189</f>
        <v>6853</v>
      </c>
      <c r="F251" s="43">
        <f>F68+F127+F189</f>
        <v>5710</v>
      </c>
      <c r="G251" s="43">
        <f>G68+G127+G189</f>
        <v>4569</v>
      </c>
      <c r="H251" s="43">
        <f>H68+H127+H189</f>
        <v>5710</v>
      </c>
    </row>
    <row r="252" spans="1:8" ht="15">
      <c r="A252" s="10" t="s">
        <v>98</v>
      </c>
      <c r="B252" s="11" t="s">
        <v>109</v>
      </c>
      <c r="C252" s="12" t="s">
        <v>93</v>
      </c>
      <c r="D252" s="14">
        <f t="shared" si="4"/>
        <v>0</v>
      </c>
      <c r="E252" s="43"/>
      <c r="F252" s="14"/>
      <c r="G252" s="43"/>
      <c r="H252" s="43"/>
    </row>
    <row r="253" spans="1:8" ht="15">
      <c r="A253" s="10" t="s">
        <v>53</v>
      </c>
      <c r="B253" s="11" t="s">
        <v>51</v>
      </c>
      <c r="C253" s="12" t="s">
        <v>52</v>
      </c>
      <c r="D253" s="14">
        <f t="shared" si="4"/>
        <v>4140</v>
      </c>
      <c r="E253" s="43">
        <f>E70+E129+E191</f>
        <v>1242</v>
      </c>
      <c r="F253" s="43">
        <f>F70+F129+F191</f>
        <v>1035</v>
      </c>
      <c r="G253" s="43">
        <f>G70+G129+G191</f>
        <v>828</v>
      </c>
      <c r="H253" s="43">
        <f>H70+H129+H191</f>
        <v>1035</v>
      </c>
    </row>
    <row r="254" spans="1:8" ht="15">
      <c r="A254" s="10" t="s">
        <v>56</v>
      </c>
      <c r="B254" s="11" t="s">
        <v>96</v>
      </c>
      <c r="C254" s="12" t="s">
        <v>107</v>
      </c>
      <c r="D254" s="14">
        <f t="shared" si="4"/>
        <v>0</v>
      </c>
      <c r="E254" s="43">
        <v>0</v>
      </c>
      <c r="F254" s="14">
        <v>0</v>
      </c>
      <c r="G254" s="43">
        <v>0</v>
      </c>
      <c r="H254" s="43">
        <v>0</v>
      </c>
    </row>
    <row r="255" spans="1:8" ht="15">
      <c r="A255" s="10" t="s">
        <v>58</v>
      </c>
      <c r="B255" s="11" t="s">
        <v>54</v>
      </c>
      <c r="C255" s="12" t="s">
        <v>55</v>
      </c>
      <c r="D255" s="14">
        <f t="shared" si="4"/>
        <v>10275</v>
      </c>
      <c r="E255" s="43">
        <f>E72+E131+E193</f>
        <v>3083</v>
      </c>
      <c r="F255" s="43">
        <f>F72+F131+F193</f>
        <v>2569</v>
      </c>
      <c r="G255" s="43">
        <f>G72+G131+G193</f>
        <v>2054</v>
      </c>
      <c r="H255" s="43">
        <f>H72+H131+H193</f>
        <v>2569</v>
      </c>
    </row>
    <row r="256" spans="1:8" ht="15">
      <c r="A256" s="10" t="s">
        <v>61</v>
      </c>
      <c r="B256" s="11" t="s">
        <v>110</v>
      </c>
      <c r="C256" s="12" t="s">
        <v>57</v>
      </c>
      <c r="D256" s="14">
        <f t="shared" si="4"/>
        <v>15500</v>
      </c>
      <c r="E256" s="43">
        <f>E73+E132+E194</f>
        <v>4650</v>
      </c>
      <c r="F256" s="43">
        <f>F73+F132+F194</f>
        <v>3875</v>
      </c>
      <c r="G256" s="43">
        <f>G73+G132+G194</f>
        <v>3100</v>
      </c>
      <c r="H256" s="43">
        <f>H73+H132+H194</f>
        <v>3875</v>
      </c>
    </row>
    <row r="257" spans="1:8" ht="15">
      <c r="A257" s="10" t="s">
        <v>64</v>
      </c>
      <c r="B257" s="11" t="s">
        <v>59</v>
      </c>
      <c r="C257" s="12" t="s">
        <v>60</v>
      </c>
      <c r="D257" s="14">
        <f t="shared" si="4"/>
        <v>23216</v>
      </c>
      <c r="E257" s="43">
        <f>E74+E133+E195</f>
        <v>6965</v>
      </c>
      <c r="F257" s="43">
        <f>F74+F133+F195</f>
        <v>5804</v>
      </c>
      <c r="G257" s="43">
        <f>G74+G133+G195</f>
        <v>4643</v>
      </c>
      <c r="H257" s="43">
        <f>H74+H133+H195</f>
        <v>5804</v>
      </c>
    </row>
    <row r="258" spans="1:8" ht="15">
      <c r="A258" s="10" t="s">
        <v>67</v>
      </c>
      <c r="B258" s="11" t="s">
        <v>62</v>
      </c>
      <c r="C258" s="12" t="s">
        <v>63</v>
      </c>
      <c r="D258" s="14">
        <f t="shared" si="4"/>
        <v>0</v>
      </c>
      <c r="E258" s="43">
        <v>0</v>
      </c>
      <c r="F258" s="14">
        <v>0</v>
      </c>
      <c r="G258" s="43">
        <v>0</v>
      </c>
      <c r="H258" s="43">
        <v>0</v>
      </c>
    </row>
    <row r="259" spans="1:8" ht="15">
      <c r="A259" s="10" t="s">
        <v>70</v>
      </c>
      <c r="B259" s="11" t="s">
        <v>65</v>
      </c>
      <c r="C259" s="12" t="s">
        <v>66</v>
      </c>
      <c r="D259" s="14">
        <f t="shared" si="4"/>
        <v>2000</v>
      </c>
      <c r="E259" s="43">
        <v>600</v>
      </c>
      <c r="F259" s="14">
        <v>500</v>
      </c>
      <c r="G259" s="43">
        <v>400</v>
      </c>
      <c r="H259" s="43">
        <v>500</v>
      </c>
    </row>
    <row r="260" spans="1:8" ht="15">
      <c r="A260" s="10" t="s">
        <v>99</v>
      </c>
      <c r="B260" s="11" t="s">
        <v>68</v>
      </c>
      <c r="C260" s="22" t="s">
        <v>69</v>
      </c>
      <c r="D260" s="14">
        <f t="shared" si="4"/>
        <v>1300</v>
      </c>
      <c r="E260" s="43">
        <v>390</v>
      </c>
      <c r="F260" s="14">
        <v>325</v>
      </c>
      <c r="G260" s="43">
        <v>260</v>
      </c>
      <c r="H260" s="43">
        <v>325</v>
      </c>
    </row>
    <row r="261" spans="1:8" ht="15">
      <c r="A261" s="10" t="s">
        <v>100</v>
      </c>
      <c r="B261" s="11" t="s">
        <v>71</v>
      </c>
      <c r="C261" s="12" t="s">
        <v>72</v>
      </c>
      <c r="D261" s="14">
        <f t="shared" si="4"/>
        <v>0</v>
      </c>
      <c r="E261" s="43"/>
      <c r="F261" s="14"/>
      <c r="G261" s="43"/>
      <c r="H261" s="43"/>
    </row>
    <row r="262" spans="1:8" ht="15">
      <c r="A262" s="10" t="s">
        <v>101</v>
      </c>
      <c r="B262" s="11" t="s">
        <v>97</v>
      </c>
      <c r="C262" s="12" t="s">
        <v>94</v>
      </c>
      <c r="D262" s="14">
        <v>7943</v>
      </c>
      <c r="E262" s="43"/>
      <c r="F262" s="14"/>
      <c r="G262" s="43"/>
      <c r="H262" s="43">
        <v>7943</v>
      </c>
    </row>
    <row r="263" spans="1:8" ht="15">
      <c r="A263" s="4" t="s">
        <v>73</v>
      </c>
      <c r="B263" s="5" t="s">
        <v>74</v>
      </c>
      <c r="C263" s="6" t="s">
        <v>75</v>
      </c>
      <c r="D263" s="29">
        <f>SUM(D264:D265)</f>
        <v>6500</v>
      </c>
      <c r="E263" s="44">
        <f>SUM(E264:E267)</f>
        <v>1950</v>
      </c>
      <c r="F263" s="44">
        <f>SUM(F264:F267)</f>
        <v>1625</v>
      </c>
      <c r="G263" s="44">
        <f>SUM(G264:G267)</f>
        <v>1300</v>
      </c>
      <c r="H263" s="44">
        <f>SUM(H264:H267)</f>
        <v>1625</v>
      </c>
    </row>
    <row r="264" spans="1:8" ht="15">
      <c r="A264" s="10" t="s">
        <v>76</v>
      </c>
      <c r="B264" s="11" t="s">
        <v>77</v>
      </c>
      <c r="C264" s="12" t="s">
        <v>78</v>
      </c>
      <c r="D264" s="14">
        <f>SUM(E264:H264)</f>
        <v>0</v>
      </c>
      <c r="E264" s="43"/>
      <c r="F264" s="14"/>
      <c r="G264" s="43"/>
      <c r="H264" s="43"/>
    </row>
    <row r="265" spans="1:8" ht="15">
      <c r="A265" s="10" t="s">
        <v>79</v>
      </c>
      <c r="B265" s="11" t="s">
        <v>80</v>
      </c>
      <c r="C265" s="12" t="s">
        <v>81</v>
      </c>
      <c r="D265" s="14">
        <f>SUM(E265:H265)</f>
        <v>6500</v>
      </c>
      <c r="E265" s="43">
        <v>1950</v>
      </c>
      <c r="F265" s="14">
        <v>1625</v>
      </c>
      <c r="G265" s="43">
        <v>1300</v>
      </c>
      <c r="H265" s="43">
        <v>1625</v>
      </c>
    </row>
    <row r="266" spans="1:8" ht="15">
      <c r="A266" s="4" t="s">
        <v>82</v>
      </c>
      <c r="B266" s="5" t="s">
        <v>83</v>
      </c>
      <c r="C266" s="6" t="s">
        <v>84</v>
      </c>
      <c r="D266" s="8"/>
      <c r="E266" s="44"/>
      <c r="F266" s="8"/>
      <c r="G266" s="44"/>
      <c r="H266" s="44"/>
    </row>
    <row r="267" spans="1:8" ht="15">
      <c r="A267" s="4" t="s">
        <v>85</v>
      </c>
      <c r="B267" s="5" t="s">
        <v>86</v>
      </c>
      <c r="C267" s="6" t="s">
        <v>87</v>
      </c>
      <c r="D267" s="29"/>
      <c r="E267" s="44"/>
      <c r="F267" s="44"/>
      <c r="G267" s="44"/>
      <c r="H267" s="44"/>
    </row>
    <row r="268" spans="1:8" ht="15">
      <c r="A268" s="41" t="s">
        <v>113</v>
      </c>
      <c r="B268" s="47" t="s">
        <v>114</v>
      </c>
      <c r="C268" s="12" t="s">
        <v>112</v>
      </c>
      <c r="D268" s="14">
        <f>SUM(E268:H268)</f>
        <v>0</v>
      </c>
      <c r="E268" s="43"/>
      <c r="F268" s="14"/>
      <c r="G268" s="43"/>
      <c r="H268" s="43"/>
    </row>
    <row r="269" spans="1:8" ht="15.75" thickBot="1">
      <c r="A269" s="71" t="s">
        <v>136</v>
      </c>
      <c r="B269" s="19" t="s">
        <v>115</v>
      </c>
      <c r="C269" s="22" t="s">
        <v>111</v>
      </c>
      <c r="D269" s="14">
        <f>SUM(E269:H269)</f>
        <v>0</v>
      </c>
      <c r="E269" s="45"/>
      <c r="F269" s="35"/>
      <c r="G269" s="45"/>
      <c r="H269" s="45"/>
    </row>
    <row r="270" spans="1:8" ht="16.5" thickBot="1">
      <c r="A270" s="23"/>
      <c r="B270" s="16" t="s">
        <v>88</v>
      </c>
      <c r="C270" s="17"/>
      <c r="D270" s="34">
        <f>D238+D240+D245+D250+D263+D266+D267</f>
        <v>1430596</v>
      </c>
      <c r="E270" s="46">
        <f>E238+E240+E245+E250+E263</f>
        <v>431886</v>
      </c>
      <c r="F270" s="34">
        <f>F238+F240+F245+F250+F263</f>
        <v>356682</v>
      </c>
      <c r="G270" s="46">
        <f>G238+G240+G245+G250+G263</f>
        <v>285346</v>
      </c>
      <c r="H270" s="46">
        <f>H238+H240+H245+H250+H263</f>
        <v>356682</v>
      </c>
    </row>
    <row r="271" spans="1:8" ht="15.75">
      <c r="A271" s="79"/>
      <c r="B271" s="76"/>
      <c r="C271" s="77"/>
      <c r="D271" s="78"/>
      <c r="E271" s="78"/>
      <c r="F271" s="78"/>
      <c r="G271" s="78"/>
      <c r="H271" s="78"/>
    </row>
    <row r="272" spans="1:8" ht="15.75">
      <c r="A272" s="79"/>
      <c r="B272" s="76"/>
      <c r="C272" s="77"/>
      <c r="D272" s="78"/>
      <c r="E272" s="78"/>
      <c r="F272" s="78"/>
      <c r="G272" s="78"/>
      <c r="H272" s="78"/>
    </row>
    <row r="273" spans="1:8" ht="15.75">
      <c r="A273" s="79"/>
      <c r="B273" s="76"/>
      <c r="C273" s="77"/>
      <c r="D273" s="78"/>
      <c r="E273" s="78"/>
      <c r="F273" s="78"/>
      <c r="G273" s="78"/>
      <c r="H273" s="78"/>
    </row>
    <row r="274" spans="1:8" ht="15.75">
      <c r="A274" s="79"/>
      <c r="B274" s="76"/>
      <c r="C274" s="77"/>
      <c r="D274" s="78"/>
      <c r="E274" s="78"/>
      <c r="F274" s="78"/>
      <c r="G274" s="78"/>
      <c r="H274" s="78"/>
    </row>
    <row r="275" spans="1:8" ht="15.75">
      <c r="A275" s="79"/>
      <c r="B275" s="76"/>
      <c r="C275" s="77"/>
      <c r="D275" s="78"/>
      <c r="E275" s="78"/>
      <c r="F275" s="78"/>
      <c r="G275" s="78"/>
      <c r="H275" s="78"/>
    </row>
    <row r="276" spans="1:8" ht="15.75">
      <c r="A276" s="79"/>
      <c r="B276" s="76"/>
      <c r="C276" s="77"/>
      <c r="D276" s="78"/>
      <c r="E276" s="78"/>
      <c r="F276" s="78"/>
      <c r="G276" s="78"/>
      <c r="H276" s="78"/>
    </row>
    <row r="277" spans="1:8" ht="15.75">
      <c r="A277" s="79"/>
      <c r="B277" s="76"/>
      <c r="C277" s="77"/>
      <c r="D277" s="78"/>
      <c r="E277" s="78"/>
      <c r="F277" s="78"/>
      <c r="G277" s="78"/>
      <c r="H277" s="78"/>
    </row>
    <row r="278" spans="1:8" ht="15.75">
      <c r="A278" s="79"/>
      <c r="B278" s="76"/>
      <c r="C278" s="77"/>
      <c r="D278" s="78"/>
      <c r="E278" s="78"/>
      <c r="F278" s="78"/>
      <c r="G278" s="78"/>
      <c r="H278" s="78"/>
    </row>
    <row r="279" spans="1:8" ht="15.75">
      <c r="A279" s="79"/>
      <c r="B279" s="76"/>
      <c r="C279" s="77"/>
      <c r="D279" s="78"/>
      <c r="E279" s="78"/>
      <c r="F279" s="78"/>
      <c r="G279" s="78"/>
      <c r="H279" s="78"/>
    </row>
    <row r="280" spans="1:8" ht="15.75">
      <c r="A280" s="79"/>
      <c r="B280" s="76"/>
      <c r="C280" s="77"/>
      <c r="D280" s="78"/>
      <c r="E280" s="78"/>
      <c r="F280" s="78"/>
      <c r="G280" s="78"/>
      <c r="H280" s="78"/>
    </row>
    <row r="281" spans="1:8" ht="15.75">
      <c r="A281" s="79"/>
      <c r="B281" s="76"/>
      <c r="C281" s="77"/>
      <c r="D281" s="78"/>
      <c r="E281" s="78"/>
      <c r="F281" s="78"/>
      <c r="G281" s="78"/>
      <c r="H281" s="78"/>
    </row>
    <row r="282" spans="1:8" ht="15.75">
      <c r="A282" s="79"/>
      <c r="B282" s="76"/>
      <c r="C282" s="77"/>
      <c r="D282" s="78"/>
      <c r="E282" s="78"/>
      <c r="F282" s="78"/>
      <c r="G282" s="78"/>
      <c r="H282" s="78"/>
    </row>
    <row r="283" spans="1:8" ht="15.75">
      <c r="A283" s="79"/>
      <c r="B283" s="76"/>
      <c r="C283" s="77"/>
      <c r="D283" s="78"/>
      <c r="E283" s="78"/>
      <c r="F283" s="78"/>
      <c r="G283" s="78"/>
      <c r="H283" s="78"/>
    </row>
    <row r="284" spans="1:8" ht="15.75">
      <c r="A284" s="79"/>
      <c r="B284" s="76"/>
      <c r="C284" s="77"/>
      <c r="D284" s="78"/>
      <c r="E284" s="78"/>
      <c r="F284" s="78"/>
      <c r="G284" s="78"/>
      <c r="H284" s="78"/>
    </row>
    <row r="285" spans="1:8" ht="15.75">
      <c r="A285" s="79"/>
      <c r="B285" s="76"/>
      <c r="C285" s="77"/>
      <c r="D285" s="78"/>
      <c r="E285" s="78"/>
      <c r="F285" s="78"/>
      <c r="G285" s="78"/>
      <c r="H285" s="78"/>
    </row>
    <row r="286" spans="1:8" ht="15.75">
      <c r="A286" s="79"/>
      <c r="B286" s="76"/>
      <c r="C286" s="77"/>
      <c r="D286" s="78"/>
      <c r="E286" s="78"/>
      <c r="F286" s="78"/>
      <c r="G286" s="78"/>
      <c r="H286" s="78"/>
    </row>
    <row r="287" spans="1:8" ht="15.75">
      <c r="A287" s="79"/>
      <c r="B287" s="76"/>
      <c r="C287" s="77"/>
      <c r="D287" s="78"/>
      <c r="E287" s="78"/>
      <c r="F287" s="78"/>
      <c r="G287" s="78"/>
      <c r="H287" s="78"/>
    </row>
    <row r="288" spans="1:8" ht="15.75">
      <c r="A288" s="79"/>
      <c r="B288" s="76"/>
      <c r="C288" s="77"/>
      <c r="D288" s="78"/>
      <c r="E288" s="78"/>
      <c r="F288" s="78"/>
      <c r="G288" s="78"/>
      <c r="H288" s="78"/>
    </row>
    <row r="289" spans="1:8" ht="15.75">
      <c r="A289" s="79"/>
      <c r="B289" s="76"/>
      <c r="C289" s="77"/>
      <c r="D289" s="78"/>
      <c r="E289" s="78"/>
      <c r="F289" s="78"/>
      <c r="G289" s="78"/>
      <c r="H289" s="78"/>
    </row>
    <row r="290" spans="1:8" ht="15.75">
      <c r="A290" s="79"/>
      <c r="B290" s="76"/>
      <c r="C290" s="77"/>
      <c r="D290" s="78"/>
      <c r="E290" s="78"/>
      <c r="F290" s="78"/>
      <c r="G290" s="78"/>
      <c r="H290" s="78"/>
    </row>
    <row r="292" spans="1:8" ht="16.5" thickBot="1">
      <c r="A292" s="82" t="s">
        <v>144</v>
      </c>
      <c r="B292" s="82"/>
      <c r="C292" s="82"/>
      <c r="D292" s="82"/>
      <c r="E292" s="82"/>
      <c r="F292" s="82"/>
      <c r="G292" s="82"/>
      <c r="H292" s="82"/>
    </row>
    <row r="293" spans="1:8" ht="15.75" thickBot="1">
      <c r="A293" s="30" t="s">
        <v>17</v>
      </c>
      <c r="B293" s="31" t="s">
        <v>18</v>
      </c>
      <c r="C293" s="52" t="s">
        <v>117</v>
      </c>
      <c r="D293" s="74" t="s">
        <v>157</v>
      </c>
      <c r="E293" s="49" t="s">
        <v>118</v>
      </c>
      <c r="F293" s="48" t="s">
        <v>119</v>
      </c>
      <c r="G293" s="48" t="s">
        <v>120</v>
      </c>
      <c r="H293" s="48" t="s">
        <v>121</v>
      </c>
    </row>
    <row r="294" spans="1:8" ht="15">
      <c r="A294" s="18">
        <v>1</v>
      </c>
      <c r="B294" s="26" t="s">
        <v>19</v>
      </c>
      <c r="C294" s="27" t="s">
        <v>20</v>
      </c>
      <c r="D294" s="29">
        <f aca="true" t="shared" si="5" ref="D294:D325">E294+F294+G294+H294</f>
        <v>0</v>
      </c>
      <c r="E294" s="42">
        <f>E295</f>
        <v>0</v>
      </c>
      <c r="F294" s="29">
        <f>F295</f>
        <v>0</v>
      </c>
      <c r="G294" s="42">
        <f>G295</f>
        <v>0</v>
      </c>
      <c r="H294" s="42">
        <f>H295</f>
        <v>0</v>
      </c>
    </row>
    <row r="295" spans="1:8" ht="15">
      <c r="A295" s="10" t="s">
        <v>6</v>
      </c>
      <c r="B295" s="11" t="s">
        <v>21</v>
      </c>
      <c r="C295" s="12" t="s">
        <v>22</v>
      </c>
      <c r="D295" s="14">
        <f t="shared" si="5"/>
        <v>0</v>
      </c>
      <c r="E295" s="43"/>
      <c r="F295" s="14"/>
      <c r="G295" s="43"/>
      <c r="H295" s="43"/>
    </row>
    <row r="296" spans="1:8" ht="15">
      <c r="A296" s="18">
        <v>2</v>
      </c>
      <c r="B296" s="5" t="s">
        <v>24</v>
      </c>
      <c r="C296" s="6" t="s">
        <v>25</v>
      </c>
      <c r="D296" s="8">
        <f t="shared" si="5"/>
        <v>0</v>
      </c>
      <c r="E296" s="44">
        <f>E297+E298+E299+E300</f>
        <v>0</v>
      </c>
      <c r="F296" s="44">
        <f>F297+F298+F299+F300</f>
        <v>0</v>
      </c>
      <c r="G296" s="44">
        <f>G297+G298+G299+G300</f>
        <v>0</v>
      </c>
      <c r="H296" s="44">
        <f>H297+H298+H299+H300</f>
        <v>0</v>
      </c>
    </row>
    <row r="297" spans="1:8" ht="15">
      <c r="A297" s="10" t="s">
        <v>11</v>
      </c>
      <c r="B297" s="11" t="s">
        <v>26</v>
      </c>
      <c r="C297" s="20" t="s">
        <v>27</v>
      </c>
      <c r="D297" s="73">
        <f t="shared" si="5"/>
        <v>0</v>
      </c>
      <c r="E297" s="43"/>
      <c r="F297" s="14"/>
      <c r="G297" s="43"/>
      <c r="H297" s="43"/>
    </row>
    <row r="298" spans="1:8" ht="15">
      <c r="A298" s="10" t="s">
        <v>13</v>
      </c>
      <c r="B298" s="19" t="s">
        <v>108</v>
      </c>
      <c r="C298" s="12" t="s">
        <v>29</v>
      </c>
      <c r="D298" s="73">
        <f t="shared" si="5"/>
        <v>0</v>
      </c>
      <c r="E298" s="43"/>
      <c r="F298" s="14"/>
      <c r="G298" s="43"/>
      <c r="H298" s="43"/>
    </row>
    <row r="299" spans="1:8" ht="15">
      <c r="A299" s="10" t="s">
        <v>28</v>
      </c>
      <c r="B299" s="11" t="s">
        <v>31</v>
      </c>
      <c r="C299" s="12" t="s">
        <v>32</v>
      </c>
      <c r="D299" s="73">
        <f t="shared" si="5"/>
        <v>0</v>
      </c>
      <c r="E299" s="43"/>
      <c r="F299" s="14"/>
      <c r="G299" s="43"/>
      <c r="H299" s="43"/>
    </row>
    <row r="300" spans="1:8" ht="15">
      <c r="A300" s="10" t="s">
        <v>30</v>
      </c>
      <c r="B300" s="11" t="s">
        <v>33</v>
      </c>
      <c r="C300" s="12" t="s">
        <v>34</v>
      </c>
      <c r="D300" s="73">
        <f t="shared" si="5"/>
        <v>0</v>
      </c>
      <c r="E300" s="43"/>
      <c r="F300" s="14"/>
      <c r="G300" s="43"/>
      <c r="H300" s="43"/>
    </row>
    <row r="301" spans="1:8" ht="15">
      <c r="A301" s="4" t="s">
        <v>35</v>
      </c>
      <c r="B301" s="5" t="s">
        <v>36</v>
      </c>
      <c r="C301" s="6" t="s">
        <v>37</v>
      </c>
      <c r="D301" s="8">
        <f t="shared" si="5"/>
        <v>0</v>
      </c>
      <c r="E301" s="44">
        <f>E302+E303+E304+E305</f>
        <v>0</v>
      </c>
      <c r="F301" s="44">
        <f>F302+F303+F304+F305</f>
        <v>0</v>
      </c>
      <c r="G301" s="44">
        <f>G302+G303+G304+G305</f>
        <v>0</v>
      </c>
      <c r="H301" s="44">
        <f>H302+H303+H304+H305</f>
        <v>0</v>
      </c>
    </row>
    <row r="302" spans="1:8" ht="15">
      <c r="A302" s="10" t="s">
        <v>38</v>
      </c>
      <c r="B302" s="11" t="s">
        <v>39</v>
      </c>
      <c r="C302" s="12" t="s">
        <v>40</v>
      </c>
      <c r="D302" s="14">
        <f t="shared" si="5"/>
        <v>0</v>
      </c>
      <c r="E302" s="43"/>
      <c r="F302" s="14"/>
      <c r="G302" s="43"/>
      <c r="H302" s="43"/>
    </row>
    <row r="303" spans="1:8" ht="15">
      <c r="A303" s="10" t="s">
        <v>41</v>
      </c>
      <c r="B303" s="11" t="s">
        <v>130</v>
      </c>
      <c r="C303" s="12" t="s">
        <v>131</v>
      </c>
      <c r="D303" s="14">
        <f t="shared" si="5"/>
        <v>0</v>
      </c>
      <c r="E303" s="43"/>
      <c r="F303" s="14"/>
      <c r="G303" s="43"/>
      <c r="H303" s="43"/>
    </row>
    <row r="304" spans="1:8" ht="15">
      <c r="A304" s="10" t="s">
        <v>44</v>
      </c>
      <c r="B304" s="11" t="s">
        <v>42</v>
      </c>
      <c r="C304" s="12" t="s">
        <v>43</v>
      </c>
      <c r="D304" s="14">
        <f t="shared" si="5"/>
        <v>0</v>
      </c>
      <c r="E304" s="43"/>
      <c r="F304" s="14"/>
      <c r="G304" s="43"/>
      <c r="H304" s="43"/>
    </row>
    <row r="305" spans="1:8" ht="15">
      <c r="A305" s="21" t="s">
        <v>129</v>
      </c>
      <c r="B305" s="11" t="s">
        <v>45</v>
      </c>
      <c r="C305" s="12" t="s">
        <v>46</v>
      </c>
      <c r="D305" s="14">
        <f t="shared" si="5"/>
        <v>0</v>
      </c>
      <c r="E305" s="43"/>
      <c r="F305" s="14"/>
      <c r="G305" s="43"/>
      <c r="H305" s="43"/>
    </row>
    <row r="306" spans="1:8" ht="15">
      <c r="A306" s="4" t="s">
        <v>47</v>
      </c>
      <c r="B306" s="5" t="s">
        <v>48</v>
      </c>
      <c r="C306" s="6" t="s">
        <v>49</v>
      </c>
      <c r="D306" s="8">
        <f t="shared" si="5"/>
        <v>2769</v>
      </c>
      <c r="E306" s="44">
        <f>E307+E308+E309+E310+E311+E312+E313+E314+E315+E316+E317+E318</f>
        <v>2769</v>
      </c>
      <c r="F306" s="44">
        <f>F307+F308+F309+F310+F311+F312+F313+F314+F315+F316+F317+F318</f>
        <v>0</v>
      </c>
      <c r="G306" s="44">
        <f>G307+G308+G309+G310+G311+G312+G313+G314+G315+G316+G317+G318</f>
        <v>0</v>
      </c>
      <c r="H306" s="44">
        <f>H307+H308+H309+H310+H311+H312+H313+H314+H315+H316+H317+H318</f>
        <v>0</v>
      </c>
    </row>
    <row r="307" spans="1:8" ht="15">
      <c r="A307" s="10" t="s">
        <v>50</v>
      </c>
      <c r="B307" s="11" t="s">
        <v>95</v>
      </c>
      <c r="C307" s="12" t="s">
        <v>92</v>
      </c>
      <c r="D307" s="14">
        <f t="shared" si="5"/>
        <v>0</v>
      </c>
      <c r="E307" s="43"/>
      <c r="F307" s="14"/>
      <c r="G307" s="43"/>
      <c r="H307" s="43"/>
    </row>
    <row r="308" spans="1:8" ht="15">
      <c r="A308" s="10" t="s">
        <v>98</v>
      </c>
      <c r="B308" s="11" t="s">
        <v>109</v>
      </c>
      <c r="C308" s="12" t="s">
        <v>93</v>
      </c>
      <c r="D308" s="14">
        <f t="shared" si="5"/>
        <v>0</v>
      </c>
      <c r="E308" s="43"/>
      <c r="F308" s="14"/>
      <c r="G308" s="43"/>
      <c r="H308" s="43"/>
    </row>
    <row r="309" spans="1:8" ht="15">
      <c r="A309" s="10" t="s">
        <v>53</v>
      </c>
      <c r="B309" s="11" t="s">
        <v>51</v>
      </c>
      <c r="C309" s="12" t="s">
        <v>52</v>
      </c>
      <c r="D309" s="14">
        <f t="shared" si="5"/>
        <v>0</v>
      </c>
      <c r="E309" s="43"/>
      <c r="F309" s="14"/>
      <c r="G309" s="43"/>
      <c r="H309" s="43"/>
    </row>
    <row r="310" spans="1:8" ht="15">
      <c r="A310" s="10" t="s">
        <v>56</v>
      </c>
      <c r="B310" s="11" t="s">
        <v>96</v>
      </c>
      <c r="C310" s="12" t="s">
        <v>107</v>
      </c>
      <c r="D310" s="14">
        <f t="shared" si="5"/>
        <v>0</v>
      </c>
      <c r="E310" s="43"/>
      <c r="F310" s="14"/>
      <c r="G310" s="43"/>
      <c r="H310" s="43"/>
    </row>
    <row r="311" spans="1:8" ht="15">
      <c r="A311" s="10" t="s">
        <v>58</v>
      </c>
      <c r="B311" s="11" t="s">
        <v>54</v>
      </c>
      <c r="C311" s="12" t="s">
        <v>55</v>
      </c>
      <c r="D311" s="14">
        <v>1032</v>
      </c>
      <c r="E311" s="43">
        <v>1032</v>
      </c>
      <c r="F311" s="14"/>
      <c r="G311" s="43"/>
      <c r="H311" s="43"/>
    </row>
    <row r="312" spans="1:8" ht="15">
      <c r="A312" s="10" t="s">
        <v>61</v>
      </c>
      <c r="B312" s="11" t="s">
        <v>110</v>
      </c>
      <c r="C312" s="12" t="s">
        <v>57</v>
      </c>
      <c r="D312" s="14">
        <f t="shared" si="5"/>
        <v>0</v>
      </c>
      <c r="E312" s="43"/>
      <c r="F312" s="14"/>
      <c r="G312" s="43"/>
      <c r="H312" s="43"/>
    </row>
    <row r="313" spans="1:8" ht="15">
      <c r="A313" s="10" t="s">
        <v>64</v>
      </c>
      <c r="B313" s="11" t="s">
        <v>59</v>
      </c>
      <c r="C313" s="12" t="s">
        <v>60</v>
      </c>
      <c r="D313" s="14">
        <f t="shared" si="5"/>
        <v>1737</v>
      </c>
      <c r="E313" s="43">
        <v>1737</v>
      </c>
      <c r="F313" s="14"/>
      <c r="G313" s="43"/>
      <c r="H313" s="43"/>
    </row>
    <row r="314" spans="1:8" ht="15">
      <c r="A314" s="10" t="s">
        <v>67</v>
      </c>
      <c r="B314" s="11" t="s">
        <v>62</v>
      </c>
      <c r="C314" s="12" t="s">
        <v>63</v>
      </c>
      <c r="D314" s="14">
        <f t="shared" si="5"/>
        <v>0</v>
      </c>
      <c r="E314" s="43"/>
      <c r="F314" s="14"/>
      <c r="G314" s="43"/>
      <c r="H314" s="43"/>
    </row>
    <row r="315" spans="1:8" ht="15">
      <c r="A315" s="10" t="s">
        <v>70</v>
      </c>
      <c r="B315" s="11" t="s">
        <v>65</v>
      </c>
      <c r="C315" s="12" t="s">
        <v>66</v>
      </c>
      <c r="D315" s="14">
        <f t="shared" si="5"/>
        <v>0</v>
      </c>
      <c r="E315" s="43"/>
      <c r="F315" s="14"/>
      <c r="G315" s="43"/>
      <c r="H315" s="43"/>
    </row>
    <row r="316" spans="1:8" ht="15">
      <c r="A316" s="10" t="s">
        <v>99</v>
      </c>
      <c r="B316" s="11" t="s">
        <v>68</v>
      </c>
      <c r="C316" s="22" t="s">
        <v>69</v>
      </c>
      <c r="D316" s="14">
        <f t="shared" si="5"/>
        <v>0</v>
      </c>
      <c r="E316" s="43"/>
      <c r="F316" s="14"/>
      <c r="G316" s="43"/>
      <c r="H316" s="43"/>
    </row>
    <row r="317" spans="1:8" ht="15">
      <c r="A317" s="10" t="s">
        <v>100</v>
      </c>
      <c r="B317" s="11" t="s">
        <v>71</v>
      </c>
      <c r="C317" s="12" t="s">
        <v>72</v>
      </c>
      <c r="D317" s="14">
        <f t="shared" si="5"/>
        <v>0</v>
      </c>
      <c r="E317" s="43"/>
      <c r="F317" s="14"/>
      <c r="G317" s="43"/>
      <c r="H317" s="43"/>
    </row>
    <row r="318" spans="1:8" ht="15">
      <c r="A318" s="10" t="s">
        <v>101</v>
      </c>
      <c r="B318" s="11" t="s">
        <v>97</v>
      </c>
      <c r="C318" s="12" t="s">
        <v>94</v>
      </c>
      <c r="D318" s="14">
        <f t="shared" si="5"/>
        <v>0</v>
      </c>
      <c r="E318" s="43"/>
      <c r="F318" s="14"/>
      <c r="G318" s="43"/>
      <c r="H318" s="43"/>
    </row>
    <row r="319" spans="1:8" ht="15">
      <c r="A319" s="4" t="s">
        <v>73</v>
      </c>
      <c r="B319" s="5" t="s">
        <v>74</v>
      </c>
      <c r="C319" s="6" t="s">
        <v>75</v>
      </c>
      <c r="D319" s="8">
        <f t="shared" si="5"/>
        <v>0</v>
      </c>
      <c r="E319" s="44">
        <f>E320+E321</f>
        <v>0</v>
      </c>
      <c r="F319" s="44">
        <f>F320+F321</f>
        <v>0</v>
      </c>
      <c r="G319" s="44">
        <f>G320+G321</f>
        <v>0</v>
      </c>
      <c r="H319" s="44">
        <f>H320+H321</f>
        <v>0</v>
      </c>
    </row>
    <row r="320" spans="1:8" ht="15">
      <c r="A320" s="10" t="s">
        <v>76</v>
      </c>
      <c r="B320" s="11" t="s">
        <v>77</v>
      </c>
      <c r="C320" s="12" t="s">
        <v>78</v>
      </c>
      <c r="D320" s="14">
        <f t="shared" si="5"/>
        <v>0</v>
      </c>
      <c r="E320" s="43"/>
      <c r="F320" s="14"/>
      <c r="G320" s="43"/>
      <c r="H320" s="43"/>
    </row>
    <row r="321" spans="1:8" ht="15">
      <c r="A321" s="10" t="s">
        <v>79</v>
      </c>
      <c r="B321" s="11" t="s">
        <v>80</v>
      </c>
      <c r="C321" s="12" t="s">
        <v>81</v>
      </c>
      <c r="D321" s="14">
        <f t="shared" si="5"/>
        <v>0</v>
      </c>
      <c r="E321" s="43"/>
      <c r="F321" s="14"/>
      <c r="G321" s="43"/>
      <c r="H321" s="43"/>
    </row>
    <row r="322" spans="1:8" ht="15">
      <c r="A322" s="4" t="s">
        <v>82</v>
      </c>
      <c r="B322" s="5" t="s">
        <v>83</v>
      </c>
      <c r="C322" s="6" t="s">
        <v>84</v>
      </c>
      <c r="D322" s="8">
        <f t="shared" si="5"/>
        <v>0</v>
      </c>
      <c r="E322" s="44"/>
      <c r="F322" s="8"/>
      <c r="G322" s="44"/>
      <c r="H322" s="44"/>
    </row>
    <row r="323" spans="1:8" ht="15">
      <c r="A323" s="4" t="s">
        <v>85</v>
      </c>
      <c r="B323" s="5" t="s">
        <v>86</v>
      </c>
      <c r="C323" s="6" t="s">
        <v>87</v>
      </c>
      <c r="D323" s="8">
        <f t="shared" si="5"/>
        <v>0</v>
      </c>
      <c r="E323" s="44"/>
      <c r="F323" s="8"/>
      <c r="G323" s="44"/>
      <c r="H323" s="44"/>
    </row>
    <row r="324" spans="1:8" ht="15">
      <c r="A324" s="41" t="s">
        <v>113</v>
      </c>
      <c r="B324" s="47" t="s">
        <v>114</v>
      </c>
      <c r="C324" s="12" t="s">
        <v>112</v>
      </c>
      <c r="D324" s="8">
        <f t="shared" si="5"/>
        <v>0</v>
      </c>
      <c r="E324" s="44">
        <f>E325</f>
        <v>0</v>
      </c>
      <c r="F324" s="8">
        <f>F325</f>
        <v>0</v>
      </c>
      <c r="G324" s="44">
        <f>G325</f>
        <v>0</v>
      </c>
      <c r="H324" s="44">
        <f>H325</f>
        <v>0</v>
      </c>
    </row>
    <row r="325" spans="1:8" ht="15.75" thickBot="1">
      <c r="A325" s="71" t="s">
        <v>136</v>
      </c>
      <c r="B325" s="19" t="s">
        <v>115</v>
      </c>
      <c r="C325" s="22" t="s">
        <v>111</v>
      </c>
      <c r="D325" s="35">
        <f t="shared" si="5"/>
        <v>0</v>
      </c>
      <c r="E325" s="45"/>
      <c r="F325" s="35"/>
      <c r="G325" s="45"/>
      <c r="H325" s="45"/>
    </row>
    <row r="326" spans="1:8" ht="16.5" thickBot="1">
      <c r="A326" s="23"/>
      <c r="B326" s="16" t="s">
        <v>88</v>
      </c>
      <c r="C326" s="17"/>
      <c r="D326" s="34">
        <f>D324+D323+D322+D319+D306+D301+D296+D294</f>
        <v>2769</v>
      </c>
      <c r="E326" s="34">
        <f>E324+E323+E322+E319+E306+E301+E296+E294</f>
        <v>2769</v>
      </c>
      <c r="F326" s="34">
        <f>F324+F323+F322+F319+F306+F301+F296+F294</f>
        <v>0</v>
      </c>
      <c r="G326" s="34">
        <f>G324+G323+G322+G319+G306+G301+G296+G294</f>
        <v>0</v>
      </c>
      <c r="H326" s="34">
        <f>H324+H323+H322+H319+H306+H301+H296+H294</f>
        <v>0</v>
      </c>
    </row>
    <row r="330" spans="1:4" ht="12.75">
      <c r="A330" t="s">
        <v>153</v>
      </c>
      <c r="D330" t="s">
        <v>116</v>
      </c>
    </row>
    <row r="331" spans="2:5" ht="12.75">
      <c r="B331" t="s">
        <v>154</v>
      </c>
      <c r="E331" t="s">
        <v>155</v>
      </c>
    </row>
  </sheetData>
  <sheetProtection/>
  <mergeCells count="10">
    <mergeCell ref="A112:H112"/>
    <mergeCell ref="A174:H174"/>
    <mergeCell ref="A236:H236"/>
    <mergeCell ref="A292:H292"/>
    <mergeCell ref="A1:H1"/>
    <mergeCell ref="A2:H2"/>
    <mergeCell ref="A3:H3"/>
    <mergeCell ref="A5:H5"/>
    <mergeCell ref="A49:H49"/>
    <mergeCell ref="A53:H5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2020-01-24T13:33:26Z</cp:lastPrinted>
  <dcterms:created xsi:type="dcterms:W3CDTF">1996-10-14T23:33:28Z</dcterms:created>
  <dcterms:modified xsi:type="dcterms:W3CDTF">2020-01-24T14:27:56Z</dcterms:modified>
  <cp:category/>
  <cp:version/>
  <cp:contentType/>
  <cp:contentStatus/>
</cp:coreProperties>
</file>